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2\2. K-뮤지컬 해외진출 지원\3. 공모 및 선정\공고문 및 공모신청서\2. K-뮤지컬 해외진출\별첨4. K-뮤지컬 낭독 공연\"/>
    </mc:Choice>
  </mc:AlternateContent>
  <xr:revisionPtr revIDLastSave="0" documentId="13_ncr:1_{1815BE16-ABDB-43B4-BAB9-14126A0F73C1}" xr6:coauthVersionLast="36" xr6:coauthVersionMax="47" xr10:uidLastSave="{00000000-0000-0000-0000-000000000000}"/>
  <bookViews>
    <workbookView xWindow="5025" yWindow="0" windowWidth="15270" windowHeight="25035" xr2:uid="{00000000-000D-0000-FFFF-FFFF00000000}"/>
  </bookViews>
  <sheets>
    <sheet name="산출내역서" sheetId="6" r:id="rId1"/>
  </sheets>
  <definedNames>
    <definedName name="_xlnm.Print_Area" localSheetId="0">산출내역서!$A$1:$AG$46</definedName>
  </definedNames>
  <calcPr calcId="191029"/>
</workbook>
</file>

<file path=xl/calcChain.xml><?xml version="1.0" encoding="utf-8"?>
<calcChain xmlns="http://schemas.openxmlformats.org/spreadsheetml/2006/main">
  <c r="AF46" i="6" l="1"/>
  <c r="S46" i="6"/>
  <c r="Q46" i="6"/>
  <c r="D46" i="6"/>
  <c r="U9" i="6" l="1"/>
  <c r="U11" i="6" s="1"/>
  <c r="W8" i="6" s="1"/>
  <c r="AF37" i="6"/>
  <c r="AF36" i="6"/>
  <c r="AF35" i="6"/>
  <c r="Q37" i="6"/>
  <c r="Q36" i="6"/>
  <c r="Q35" i="6"/>
  <c r="D35" i="6" l="1"/>
  <c r="S35" i="6"/>
  <c r="W4" i="6"/>
  <c r="W10" i="6"/>
  <c r="W5" i="6"/>
  <c r="W6" i="6"/>
  <c r="W7" i="6"/>
  <c r="W9" i="6" l="1"/>
  <c r="W11" i="6" s="1"/>
  <c r="Q42" i="6"/>
  <c r="AF42" i="6"/>
  <c r="AF44" i="6"/>
  <c r="Q44" i="6"/>
  <c r="AF21" i="6"/>
  <c r="AF20" i="6"/>
  <c r="AF25" i="6"/>
  <c r="AF24" i="6"/>
  <c r="AF23" i="6"/>
  <c r="AF22" i="6"/>
  <c r="Q21" i="6"/>
  <c r="Q22" i="6"/>
  <c r="Q23" i="6"/>
  <c r="Q24" i="6"/>
  <c r="Q25" i="6"/>
  <c r="AF26" i="6" l="1"/>
  <c r="AF27" i="6"/>
  <c r="AF28" i="6"/>
  <c r="S28" i="6" s="1"/>
  <c r="AF29" i="6"/>
  <c r="AF30" i="6"/>
  <c r="AF31" i="6"/>
  <c r="AF32" i="6"/>
  <c r="AF33" i="6"/>
  <c r="AF34" i="6"/>
  <c r="AF38" i="6"/>
  <c r="AF39" i="6"/>
  <c r="AF40" i="6"/>
  <c r="AF19" i="6"/>
  <c r="AF18" i="6"/>
  <c r="S18" i="6" s="1"/>
  <c r="Q45" i="6"/>
  <c r="Q43" i="6"/>
  <c r="Q32" i="6"/>
  <c r="Q33" i="6"/>
  <c r="Q34" i="6"/>
  <c r="Q38" i="6"/>
  <c r="Q39" i="6"/>
  <c r="Q40" i="6"/>
  <c r="Q19" i="6"/>
  <c r="Q20" i="6"/>
  <c r="Q26" i="6"/>
  <c r="Q27" i="6"/>
  <c r="Q28" i="6"/>
  <c r="Q29" i="6"/>
  <c r="Q18" i="6"/>
  <c r="AF45" i="6"/>
  <c r="AF43" i="6"/>
  <c r="S42" i="6" s="1"/>
  <c r="S38" i="6" l="1"/>
  <c r="D18" i="6"/>
  <c r="D42" i="6"/>
  <c r="S32" i="6"/>
  <c r="D28" i="6"/>
  <c r="D30" i="6"/>
  <c r="D32" i="6"/>
  <c r="S30" i="6"/>
  <c r="S17" i="6"/>
  <c r="D38" i="6"/>
  <c r="S41" i="6"/>
  <c r="D17" i="6" l="1"/>
  <c r="D41" i="6" l="1"/>
</calcChain>
</file>

<file path=xl/sharedStrings.xml><?xml version="1.0" encoding="utf-8"?>
<sst xmlns="http://schemas.openxmlformats.org/spreadsheetml/2006/main" count="361" uniqueCount="85">
  <si>
    <t>명</t>
    <phoneticPr fontId="3" type="noConversion"/>
  </si>
  <si>
    <t>=</t>
    <phoneticPr fontId="3" type="noConversion"/>
  </si>
  <si>
    <t>목</t>
    <phoneticPr fontId="2" type="noConversion"/>
  </si>
  <si>
    <t>세목</t>
    <phoneticPr fontId="2" type="noConversion"/>
  </si>
  <si>
    <t>단가</t>
    <phoneticPr fontId="3" type="noConversion"/>
  </si>
  <si>
    <t>*</t>
    <phoneticPr fontId="3" type="noConversion"/>
  </si>
  <si>
    <t>수량</t>
    <phoneticPr fontId="3" type="noConversion"/>
  </si>
  <si>
    <t>단위</t>
    <phoneticPr fontId="3" type="noConversion"/>
  </si>
  <si>
    <t>수량</t>
    <phoneticPr fontId="3" type="noConversion"/>
  </si>
  <si>
    <t>=</t>
    <phoneticPr fontId="3" type="noConversion"/>
  </si>
  <si>
    <t>총액</t>
    <phoneticPr fontId="3" type="noConversion"/>
  </si>
  <si>
    <t>ㅇ</t>
    <phoneticPr fontId="3" type="noConversion"/>
  </si>
  <si>
    <t>총계</t>
    <phoneticPr fontId="3" type="noConversion"/>
  </si>
  <si>
    <t>일반수용비</t>
    <phoneticPr fontId="3" type="noConversion"/>
  </si>
  <si>
    <t>세부내용</t>
    <phoneticPr fontId="3" type="noConversion"/>
  </si>
  <si>
    <t>(단위:원)</t>
  </si>
  <si>
    <t>명</t>
    <phoneticPr fontId="3" type="noConversion"/>
  </si>
  <si>
    <t>세세목</t>
    <phoneticPr fontId="3" type="noConversion"/>
  </si>
  <si>
    <t>회</t>
    <phoneticPr fontId="3" type="noConversion"/>
  </si>
  <si>
    <t>소계</t>
    <phoneticPr fontId="3" type="noConversion"/>
  </si>
  <si>
    <t>소계</t>
    <phoneticPr fontId="3" type="noConversion"/>
  </si>
  <si>
    <t>개월</t>
    <phoneticPr fontId="3" type="noConversion"/>
  </si>
  <si>
    <t>회</t>
    <phoneticPr fontId="3" type="noConversion"/>
  </si>
  <si>
    <t xml:space="preserve">총 공연기간, 총 공연횟수 </t>
    <phoneticPr fontId="5" type="noConversion"/>
  </si>
  <si>
    <t xml:space="preserve"> 공연기간  총   일  / 공연횟수 총   회   </t>
    <phoneticPr fontId="3" type="noConversion"/>
  </si>
  <si>
    <t xml:space="preserve">[운영비] </t>
    <phoneticPr fontId="2" type="noConversion"/>
  </si>
  <si>
    <t>[여비]</t>
    <phoneticPr fontId="2" type="noConversion"/>
  </si>
  <si>
    <t>회</t>
    <phoneticPr fontId="3" type="noConversion"/>
  </si>
  <si>
    <t xml:space="preserve">ㅇ </t>
    <phoneticPr fontId="3" type="noConversion"/>
  </si>
  <si>
    <t>ㅇ 연출 사례비</t>
    <phoneticPr fontId="3" type="noConversion"/>
  </si>
  <si>
    <t>ㅇ 공연장 대관료</t>
    <phoneticPr fontId="3" type="noConversion"/>
  </si>
  <si>
    <t>ㅇ 장비 임차료 (OO장비, OO장비)</t>
    <phoneticPr fontId="3" type="noConversion"/>
  </si>
  <si>
    <t>ㅇ 상해보험료</t>
    <phoneticPr fontId="3" type="noConversion"/>
  </si>
  <si>
    <t>국고보조금 소계</t>
    <phoneticPr fontId="3" type="noConversion"/>
  </si>
  <si>
    <t>자부담 소계</t>
    <phoneticPr fontId="3" type="noConversion"/>
  </si>
  <si>
    <t>ㅇ 숙박비</t>
    <phoneticPr fontId="3" type="noConversion"/>
  </si>
  <si>
    <t>ㅇ 공연연습실 대관</t>
    <phoneticPr fontId="3" type="noConversion"/>
  </si>
  <si>
    <t xml:space="preserve">자부담 - 산출근거  </t>
    <phoneticPr fontId="3" type="noConversion"/>
  </si>
  <si>
    <t xml:space="preserve">국고보조금- 산출근거  </t>
    <phoneticPr fontId="3" type="noConversion"/>
  </si>
  <si>
    <t>구분</t>
    <phoneticPr fontId="3" type="noConversion"/>
  </si>
  <si>
    <t>임차비</t>
    <phoneticPr fontId="3" type="noConversion"/>
  </si>
  <si>
    <t xml:space="preserve">총 사업비 </t>
    <phoneticPr fontId="3" type="noConversion"/>
  </si>
  <si>
    <t>자부담 (총사업비의 10%)</t>
    <phoneticPr fontId="3" type="noConversion"/>
  </si>
  <si>
    <t>&lt;2022년 K-뮤지컬 해외 낭독공연 지원&gt; 총사업비 예산 세부 산출 계획</t>
    <phoneticPr fontId="3" type="noConversion"/>
  </si>
  <si>
    <t>해외 협력단체명</t>
    <phoneticPr fontId="3" type="noConversion"/>
  </si>
  <si>
    <t>신청단체명</t>
    <phoneticPr fontId="5" type="noConversion"/>
  </si>
  <si>
    <t>공연명</t>
    <phoneticPr fontId="3" type="noConversion"/>
  </si>
  <si>
    <t xml:space="preserve"> (국문)                                                                (영문)</t>
    <phoneticPr fontId="3" type="noConversion"/>
  </si>
  <si>
    <t>공연장</t>
    <phoneticPr fontId="3" type="noConversion"/>
  </si>
  <si>
    <t>ㅇ 출연자 사례비</t>
    <phoneticPr fontId="3" type="noConversion"/>
  </si>
  <si>
    <t>ㅇ 연주자 사례비</t>
    <phoneticPr fontId="3" type="noConversion"/>
  </si>
  <si>
    <t>ㅇ 국외 운송비</t>
    <phoneticPr fontId="3" type="noConversion"/>
  </si>
  <si>
    <t>ㅇ 오디션 대관료</t>
    <phoneticPr fontId="3" type="noConversion"/>
  </si>
  <si>
    <t>국외여비</t>
    <phoneticPr fontId="3" type="noConversion"/>
  </si>
  <si>
    <t>ㅇ 국제 항공료</t>
    <phoneticPr fontId="3" type="noConversion"/>
  </si>
  <si>
    <t>ㅇ 항공료</t>
    <phoneticPr fontId="3" type="noConversion"/>
  </si>
  <si>
    <t>ㅇ PCR검사비</t>
    <phoneticPr fontId="3" type="noConversion"/>
  </si>
  <si>
    <t>ㅇ 여행자보험료</t>
    <phoneticPr fontId="3" type="noConversion"/>
  </si>
  <si>
    <t>박</t>
    <phoneticPr fontId="3" type="noConversion"/>
  </si>
  <si>
    <t>ㅇ 기술감독 사례비</t>
    <phoneticPr fontId="3" type="noConversion"/>
  </si>
  <si>
    <t>ㅇ 운영총괄 사례비</t>
    <phoneticPr fontId="3" type="noConversion"/>
  </si>
  <si>
    <t>공공요금 및 제세</t>
    <phoneticPr fontId="3" type="noConversion"/>
  </si>
  <si>
    <t>국내</t>
  </si>
  <si>
    <t>해외</t>
    <phoneticPr fontId="3" type="noConversion"/>
  </si>
  <si>
    <t>공공요금 
및 제세</t>
    <phoneticPr fontId="3" type="noConversion"/>
  </si>
  <si>
    <t>일반용역비</t>
    <phoneticPr fontId="3" type="noConversion"/>
  </si>
  <si>
    <t>ㅇ 전문가 활용비</t>
    <phoneticPr fontId="3" type="noConversion"/>
  </si>
  <si>
    <t>ㅇ 운송비</t>
    <phoneticPr fontId="3" type="noConversion"/>
  </si>
  <si>
    <t>ㅇ 임차료</t>
    <phoneticPr fontId="3" type="noConversion"/>
  </si>
  <si>
    <t>ㅇ 보험료</t>
    <phoneticPr fontId="3" type="noConversion"/>
  </si>
  <si>
    <t>ㅇ 음원녹음비</t>
    <phoneticPr fontId="3" type="noConversion"/>
  </si>
  <si>
    <t>ㅇ 운영 대행</t>
    <phoneticPr fontId="3" type="noConversion"/>
  </si>
  <si>
    <t>ㅇ 캐스팅 및 오디션</t>
    <phoneticPr fontId="3" type="noConversion"/>
  </si>
  <si>
    <t>ㅇ 캐스팅 및 오디션 운영비용</t>
    <phoneticPr fontId="3" type="noConversion"/>
  </si>
  <si>
    <t>ㅇ 음원 녹음 용역비</t>
    <phoneticPr fontId="3" type="noConversion"/>
  </si>
  <si>
    <t>ㅇ 운영대행 용역비</t>
    <phoneticPr fontId="3" type="noConversion"/>
  </si>
  <si>
    <r>
      <t xml:space="preserve">지급처
</t>
    </r>
    <r>
      <rPr>
        <b/>
        <sz val="8"/>
        <color theme="1"/>
        <rFont val="굴림"/>
        <family val="3"/>
        <charset val="129"/>
      </rPr>
      <t>(국내/
해외)</t>
    </r>
    <phoneticPr fontId="3" type="noConversion"/>
  </si>
  <si>
    <t>※ 사업 예산 세부 계획은 제출 후 변경 불가합니다. ※ 세세목과 산출근거는 예시이므로, 사업비 산정기준을 참고로 하여 사업내용에 따라 작성하시기 바랍니다</t>
    <phoneticPr fontId="3" type="noConversion"/>
  </si>
  <si>
    <t>ㅇ 지급수수료</t>
    <phoneticPr fontId="3" type="noConversion"/>
  </si>
  <si>
    <t>ㅇ배우 조합 수수료</t>
    <phoneticPr fontId="3" type="noConversion"/>
  </si>
  <si>
    <t>ㅇ로열티(작가 ㅇㅇㅇ)</t>
    <phoneticPr fontId="3" type="noConversion"/>
  </si>
  <si>
    <r>
      <t xml:space="preserve">예산(원) 
</t>
    </r>
    <r>
      <rPr>
        <sz val="9"/>
        <color rgb="FF0000CC"/>
        <rFont val="굴림"/>
        <family val="3"/>
        <charset val="129"/>
      </rPr>
      <t>*예시 삭제 후 작성</t>
    </r>
    <phoneticPr fontId="3" type="noConversion"/>
  </si>
  <si>
    <r>
      <t xml:space="preserve">비중
</t>
    </r>
    <r>
      <rPr>
        <sz val="9"/>
        <color rgb="FF0000CC"/>
        <rFont val="굴림"/>
        <family val="3"/>
        <charset val="129"/>
      </rPr>
      <t>*비율 고정값</t>
    </r>
    <phoneticPr fontId="3" type="noConversion"/>
  </si>
  <si>
    <r>
      <rPr>
        <b/>
        <sz val="11"/>
        <color rgb="FF000000"/>
        <rFont val="맑은 고딕"/>
        <family val="3"/>
        <charset val="129"/>
        <scheme val="major"/>
      </rPr>
      <t>&lt;K-뮤지컬 해외 낭공연 지원&gt; 보조금 지원 예산 항목</t>
    </r>
    <r>
      <rPr>
        <sz val="11"/>
        <color rgb="FF000000"/>
        <rFont val="맑은 고딕"/>
        <family val="3"/>
        <charset val="129"/>
        <scheme val="major"/>
      </rPr>
      <t xml:space="preserve">
- </t>
    </r>
    <r>
      <rPr>
        <b/>
        <u/>
        <sz val="11"/>
        <color rgb="FF000000"/>
        <rFont val="맑은 고딕"/>
        <family val="3"/>
        <charset val="129"/>
        <scheme val="major"/>
      </rPr>
      <t>일반수용비(전문가 활용비)</t>
    </r>
    <r>
      <rPr>
        <sz val="11"/>
        <color rgb="FF000000"/>
        <rFont val="맑은 고딕"/>
        <family val="3"/>
        <charset val="129"/>
        <scheme val="major"/>
      </rPr>
      <t xml:space="preserve"> : 통번역비, 회계검증 수수료, 법률관리 수수료, 
  현지 운영총괄, 현지 제작자, 출연자, 연주자, 무대·음향·조명 기술인력, 무대 진행인력</t>
    </r>
    <r>
      <rPr>
        <sz val="11"/>
        <color rgb="FF000000"/>
        <rFont val="맑은 고딕"/>
        <family val="3"/>
        <charset val="129"/>
      </rPr>
      <t xml:space="preserve">
- </t>
    </r>
    <r>
      <rPr>
        <b/>
        <u/>
        <sz val="11"/>
        <color rgb="FF000000"/>
        <rFont val="맑은 고딕"/>
        <family val="3"/>
        <charset val="129"/>
      </rPr>
      <t>일반수용비(운송비)</t>
    </r>
    <r>
      <rPr>
        <sz val="11"/>
        <color rgb="FF000000"/>
        <rFont val="맑은 고딕"/>
        <family val="3"/>
        <charset val="129"/>
      </rPr>
      <t xml:space="preserve"> : 국외 운송비
- </t>
    </r>
    <r>
      <rPr>
        <b/>
        <u/>
        <sz val="11"/>
        <color rgb="FF000000"/>
        <rFont val="맑은 고딕"/>
        <family val="3"/>
        <charset val="129"/>
      </rPr>
      <t>공공요금 및 제세</t>
    </r>
    <r>
      <rPr>
        <sz val="11"/>
        <color rgb="FF000000"/>
        <rFont val="맑은 고딕"/>
        <family val="3"/>
        <charset val="129"/>
      </rPr>
      <t xml:space="preserve"> : 상해보험 수수료</t>
    </r>
    <r>
      <rPr>
        <sz val="11"/>
        <color rgb="FF000000"/>
        <rFont val="맑은 고딕"/>
        <family val="3"/>
        <charset val="129"/>
        <scheme val="major"/>
      </rPr>
      <t xml:space="preserve">
- </t>
    </r>
    <r>
      <rPr>
        <b/>
        <u/>
        <sz val="11"/>
        <color rgb="FF000000"/>
        <rFont val="맑은 고딕"/>
        <family val="3"/>
        <charset val="129"/>
        <scheme val="major"/>
      </rPr>
      <t>임차료</t>
    </r>
    <r>
      <rPr>
        <sz val="11"/>
        <color rgb="FF000000"/>
        <rFont val="맑은 고딕"/>
        <family val="3"/>
        <charset val="129"/>
        <scheme val="major"/>
      </rPr>
      <t xml:space="preserve"> : 연습실 대관, 공연장 대관, 조명</t>
    </r>
    <r>
      <rPr>
        <sz val="11"/>
        <color rgb="FF000000"/>
        <rFont val="맑은 고딕"/>
        <family val="3"/>
        <charset val="129"/>
      </rPr>
      <t xml:space="preserve">·음향·장비 대여비, 악기 대여비
- </t>
    </r>
    <r>
      <rPr>
        <b/>
        <u/>
        <sz val="11"/>
        <color rgb="FF000000"/>
        <rFont val="맑은 고딕"/>
        <family val="3"/>
        <charset val="129"/>
      </rPr>
      <t>일반용역비</t>
    </r>
    <r>
      <rPr>
        <sz val="11"/>
        <color rgb="FF000000"/>
        <rFont val="맑은 고딕"/>
        <family val="3"/>
        <charset val="129"/>
      </rPr>
      <t xml:space="preserve"> : 캐스팅 및 오디션 용역비, 음원 녹음 용역비, 운영 대행 용역비
- </t>
    </r>
    <r>
      <rPr>
        <b/>
        <u/>
        <sz val="11"/>
        <color rgb="FF000000"/>
        <rFont val="맑은 고딕"/>
        <family val="3"/>
        <charset val="129"/>
      </rPr>
      <t>국외여비</t>
    </r>
    <r>
      <rPr>
        <sz val="11"/>
        <color rgb="FF000000"/>
        <rFont val="맑은 고딕"/>
        <family val="3"/>
        <charset val="129"/>
      </rPr>
      <t xml:space="preserve"> : 국제항공료, 숙박비, PCR검사비, 여행자보험료, 비자수수료 </t>
    </r>
    <r>
      <rPr>
        <sz val="11"/>
        <color rgb="FF000000"/>
        <rFont val="맑은 고딕"/>
        <family val="3"/>
        <charset val="129"/>
        <scheme val="major"/>
      </rPr>
      <t xml:space="preserve">
</t>
    </r>
    <phoneticPr fontId="3" type="noConversion"/>
  </si>
  <si>
    <r>
      <rPr>
        <b/>
        <sz val="11"/>
        <color rgb="FF000000"/>
        <rFont val="맑은 고딕"/>
        <family val="3"/>
        <charset val="129"/>
        <scheme val="major"/>
      </rPr>
      <t>&lt;K-뮤지컬 해외 낭공연 지원&gt; 자부담 사용 가능 예산 항목</t>
    </r>
    <r>
      <rPr>
        <sz val="11"/>
        <color indexed="8"/>
        <rFont val="맑은 고딕"/>
        <family val="3"/>
        <charset val="129"/>
        <scheme val="major"/>
      </rPr>
      <t xml:space="preserve">
-</t>
    </r>
    <r>
      <rPr>
        <b/>
        <u/>
        <sz val="11"/>
        <color rgb="FF000000"/>
        <rFont val="맑은 고딕"/>
        <family val="3"/>
        <charset val="129"/>
        <scheme val="major"/>
      </rPr>
      <t xml:space="preserve"> 일반수용비(전문가 활용비)</t>
    </r>
    <r>
      <rPr>
        <sz val="11"/>
        <color indexed="8"/>
        <rFont val="맑은 고딕"/>
        <family val="3"/>
        <charset val="129"/>
        <scheme val="major"/>
      </rPr>
      <t xml:space="preserve"> : 통번역비, 회계검증 수수료, 법률관리 수수료, 해외 운영총괄, 
  해외 제작자, 출연자, 연주자, 무대·음향·조명 기술인력, 무대 진행인력, 
  </t>
    </r>
    <r>
      <rPr>
        <sz val="11"/>
        <color rgb="FF0000CC"/>
        <rFont val="맑은 고딕"/>
        <family val="3"/>
        <charset val="129"/>
        <scheme val="major"/>
      </rPr>
      <t xml:space="preserve">작가·작곡가·연출가·안무가 등 창작진, </t>
    </r>
    <r>
      <rPr>
        <sz val="11"/>
        <color rgb="FF0000CC"/>
        <rFont val="맑은 고딕"/>
        <family val="3"/>
        <charset val="129"/>
      </rPr>
      <t>의상·소품 제작비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  <scheme val="major"/>
      </rPr>
      <t xml:space="preserve">  
- </t>
    </r>
    <r>
      <rPr>
        <b/>
        <u/>
        <sz val="11"/>
        <color rgb="FF000000"/>
        <rFont val="맑은 고딕"/>
        <family val="3"/>
        <charset val="129"/>
        <scheme val="major"/>
      </rPr>
      <t>일반수용비(운송비</t>
    </r>
    <r>
      <rPr>
        <b/>
        <sz val="11"/>
        <color rgb="FF000000"/>
        <rFont val="맑은 고딕"/>
        <family val="3"/>
        <charset val="129"/>
        <scheme val="major"/>
      </rPr>
      <t>)</t>
    </r>
    <r>
      <rPr>
        <sz val="11"/>
        <color indexed="8"/>
        <rFont val="맑은 고딕"/>
        <family val="3"/>
        <charset val="129"/>
        <scheme val="major"/>
      </rPr>
      <t xml:space="preserve"> : 국외 운송비
- </t>
    </r>
    <r>
      <rPr>
        <b/>
        <u/>
        <sz val="11"/>
        <color rgb="FF0000CC"/>
        <rFont val="맑은 고딕"/>
        <family val="3"/>
        <charset val="129"/>
        <scheme val="major"/>
      </rPr>
      <t>일반수용비(지급수수료)</t>
    </r>
    <r>
      <rPr>
        <sz val="11"/>
        <color rgb="FF0000CC"/>
        <rFont val="맑은 고딕"/>
        <family val="3"/>
        <charset val="129"/>
        <scheme val="major"/>
      </rPr>
      <t xml:space="preserve"> : 배우 조합 수수료, 로열티(국내 원작자·원곡자)</t>
    </r>
    <r>
      <rPr>
        <sz val="11"/>
        <color indexed="8"/>
        <rFont val="맑은 고딕"/>
        <family val="3"/>
        <charset val="129"/>
        <scheme val="major"/>
      </rPr>
      <t xml:space="preserve">
- </t>
    </r>
    <r>
      <rPr>
        <b/>
        <u/>
        <sz val="11"/>
        <color rgb="FF000000"/>
        <rFont val="맑은 고딕"/>
        <family val="3"/>
        <charset val="129"/>
        <scheme val="major"/>
      </rPr>
      <t>공공요금 및 제세</t>
    </r>
    <r>
      <rPr>
        <sz val="11"/>
        <color indexed="8"/>
        <rFont val="맑은 고딕"/>
        <family val="3"/>
        <charset val="129"/>
        <scheme val="major"/>
      </rPr>
      <t xml:space="preserve"> : 상해보험 수수료
- </t>
    </r>
    <r>
      <rPr>
        <b/>
        <u/>
        <sz val="11"/>
        <color rgb="FF000000"/>
        <rFont val="맑은 고딕"/>
        <family val="3"/>
        <charset val="129"/>
        <scheme val="major"/>
      </rPr>
      <t>임차료</t>
    </r>
    <r>
      <rPr>
        <sz val="11"/>
        <color indexed="8"/>
        <rFont val="맑은 고딕"/>
        <family val="3"/>
        <charset val="129"/>
        <scheme val="major"/>
      </rPr>
      <t xml:space="preserve"> : 연습실 대관, 공연장 대관, 조명·음향·장비 대여비, 악기 대여비
- </t>
    </r>
    <r>
      <rPr>
        <b/>
        <u/>
        <sz val="11"/>
        <color rgb="FF000000"/>
        <rFont val="맑은 고딕"/>
        <family val="3"/>
        <charset val="129"/>
        <scheme val="major"/>
      </rPr>
      <t>일반용역비</t>
    </r>
    <r>
      <rPr>
        <sz val="11"/>
        <color indexed="8"/>
        <rFont val="맑은 고딕"/>
        <family val="3"/>
        <charset val="129"/>
        <scheme val="major"/>
      </rPr>
      <t xml:space="preserve"> : 캐스팅 및 오디션 용역비, 음원 녹음 용역비, 운영 대행 용역비
- </t>
    </r>
    <r>
      <rPr>
        <b/>
        <u/>
        <sz val="11"/>
        <color rgb="FF000000"/>
        <rFont val="맑은 고딕"/>
        <family val="3"/>
        <charset val="129"/>
        <scheme val="major"/>
      </rPr>
      <t>국외여비</t>
    </r>
    <r>
      <rPr>
        <sz val="11"/>
        <color indexed="8"/>
        <rFont val="맑은 고딕"/>
        <family val="3"/>
        <charset val="129"/>
        <scheme val="major"/>
      </rPr>
      <t xml:space="preserve"> : 국제항공료, 숙박비, PCR검사비, 여행자보험료, 비자수수료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</si>
</sst>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 * #,##0_ ;_ * \-#,##0_ ;_ * &quot;-&quot;_ ;_ @_ "/>
    <numFmt numFmtId="177" formatCode="0.0%"/>
    <numFmt numFmtId="178" formatCode="#,##0.0_ "/>
  </numFmts>
  <fonts count="5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0"/>
      <name val="Helv"/>
      <family val="2"/>
    </font>
    <font>
      <b/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20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i/>
      <sz val="10"/>
      <color theme="1"/>
      <name val="굴림"/>
      <family val="3"/>
      <charset val="129"/>
    </font>
    <font>
      <i/>
      <sz val="11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</font>
    <font>
      <sz val="11"/>
      <color rgb="FF0000CC"/>
      <name val="맑은 고딕"/>
      <family val="3"/>
      <charset val="129"/>
      <scheme val="major"/>
    </font>
    <font>
      <sz val="11"/>
      <color rgb="FF0000CC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11"/>
      <color rgb="FF0000CC"/>
      <name val="굴림"/>
      <family val="3"/>
      <charset val="129"/>
    </font>
    <font>
      <b/>
      <sz val="8"/>
      <color theme="1"/>
      <name val="굴림"/>
      <family val="3"/>
      <charset val="129"/>
    </font>
    <font>
      <b/>
      <u/>
      <sz val="11"/>
      <color rgb="FF0000CC"/>
      <name val="맑은 고딕"/>
      <family val="3"/>
      <charset val="129"/>
      <scheme val="major"/>
    </font>
    <font>
      <sz val="10"/>
      <color rgb="FF0000CC"/>
      <name val="굴림"/>
      <family val="3"/>
      <charset val="129"/>
    </font>
    <font>
      <b/>
      <sz val="10"/>
      <color rgb="FF0000CC"/>
      <name val="굴림"/>
      <family val="3"/>
      <charset val="129"/>
    </font>
    <font>
      <i/>
      <sz val="10"/>
      <color rgb="FF0000CC"/>
      <name val="굴림"/>
      <family val="3"/>
      <charset val="129"/>
    </font>
    <font>
      <i/>
      <sz val="11"/>
      <color rgb="FF0000CC"/>
      <name val="굴림"/>
      <family val="3"/>
      <charset val="129"/>
    </font>
    <font>
      <sz val="9"/>
      <color rgb="FF0000CC"/>
      <name val="굴림"/>
      <family val="3"/>
      <charset val="129"/>
    </font>
    <font>
      <b/>
      <sz val="10"/>
      <color theme="0"/>
      <name val="굴림"/>
      <family val="3"/>
      <charset val="129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CC"/>
      </patternFill>
    </fill>
    <fill>
      <patternFill patternType="solid">
        <fgColor theme="4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3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47">
    <xf numFmtId="0" fontId="0" fillId="0" borderId="0" xfId="0"/>
    <xf numFmtId="0" fontId="26" fillId="0" borderId="12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41" fontId="28" fillId="0" borderId="0" xfId="0" applyNumberFormat="1" applyFont="1" applyAlignment="1"/>
    <xf numFmtId="0" fontId="28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1" fontId="26" fillId="0" borderId="0" xfId="0" applyNumberFormat="1" applyFont="1" applyAlignment="1">
      <alignment vertical="center"/>
    </xf>
    <xf numFmtId="0" fontId="29" fillId="0" borderId="0" xfId="0" applyNumberFormat="1" applyFont="1" applyAlignment="1">
      <alignment vertical="center"/>
    </xf>
    <xf numFmtId="41" fontId="30" fillId="0" borderId="0" xfId="0" applyNumberFormat="1" applyFont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30" fillId="0" borderId="0" xfId="0" applyNumberFormat="1" applyFont="1" applyFill="1" applyAlignment="1">
      <alignment horizontal="center" vertical="center"/>
    </xf>
    <xf numFmtId="41" fontId="29" fillId="0" borderId="0" xfId="0" applyNumberFormat="1" applyFont="1" applyFill="1" applyAlignment="1">
      <alignment horizontal="right" vertical="center"/>
    </xf>
    <xf numFmtId="0" fontId="26" fillId="0" borderId="12" xfId="0" applyFont="1" applyFill="1" applyBorder="1" applyAlignment="1">
      <alignment horizontal="left" vertical="center"/>
    </xf>
    <xf numFmtId="0" fontId="28" fillId="0" borderId="0" xfId="0" applyFont="1" applyAlignment="1"/>
    <xf numFmtId="0" fontId="28" fillId="0" borderId="0" xfId="0" applyNumberFormat="1" applyFont="1"/>
    <xf numFmtId="0" fontId="28" fillId="24" borderId="0" xfId="0" applyFont="1" applyFill="1"/>
    <xf numFmtId="176" fontId="26" fillId="25" borderId="10" xfId="0" applyNumberFormat="1" applyFont="1" applyFill="1" applyBorder="1" applyAlignment="1">
      <alignment horizontal="center" vertical="center"/>
    </xf>
    <xf numFmtId="0" fontId="27" fillId="25" borderId="10" xfId="0" applyNumberFormat="1" applyFont="1" applyFill="1" applyBorder="1" applyAlignment="1">
      <alignment vertical="center"/>
    </xf>
    <xf numFmtId="176" fontId="27" fillId="25" borderId="10" xfId="0" applyNumberFormat="1" applyFont="1" applyFill="1" applyBorder="1" applyAlignment="1">
      <alignment horizontal="center" vertical="center"/>
    </xf>
    <xf numFmtId="41" fontId="27" fillId="25" borderId="10" xfId="44" applyFont="1" applyFill="1" applyBorder="1" applyAlignment="1">
      <alignment vertical="center"/>
    </xf>
    <xf numFmtId="0" fontId="26" fillId="26" borderId="21" xfId="0" applyFont="1" applyFill="1" applyBorder="1" applyAlignment="1">
      <alignment horizontal="center" vertical="center"/>
    </xf>
    <xf numFmtId="49" fontId="27" fillId="25" borderId="10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 vertical="center"/>
    </xf>
    <xf numFmtId="0" fontId="26" fillId="25" borderId="20" xfId="0" applyFont="1" applyFill="1" applyBorder="1" applyAlignment="1">
      <alignment horizontal="center" vertical="center"/>
    </xf>
    <xf numFmtId="0" fontId="26" fillId="25" borderId="10" xfId="0" applyNumberFormat="1" applyFont="1" applyFill="1" applyBorder="1" applyAlignment="1">
      <alignment horizontal="center" vertical="center"/>
    </xf>
    <xf numFmtId="41" fontId="26" fillId="25" borderId="10" xfId="0" applyNumberFormat="1" applyFont="1" applyFill="1" applyBorder="1" applyAlignment="1">
      <alignment horizontal="center" vertical="center"/>
    </xf>
    <xf numFmtId="41" fontId="26" fillId="26" borderId="21" xfId="44" quotePrefix="1" applyFont="1" applyFill="1" applyBorder="1" applyAlignment="1">
      <alignment horizontal="center" vertical="center"/>
    </xf>
    <xf numFmtId="41" fontId="26" fillId="26" borderId="21" xfId="44" applyFont="1" applyFill="1" applyBorder="1" applyAlignment="1">
      <alignment horizontal="center" vertical="center"/>
    </xf>
    <xf numFmtId="41" fontId="26" fillId="25" borderId="20" xfId="44" applyFont="1" applyFill="1" applyBorder="1" applyAlignment="1">
      <alignment vertical="center"/>
    </xf>
    <xf numFmtId="41" fontId="26" fillId="25" borderId="10" xfId="44" applyFont="1" applyFill="1" applyBorder="1" applyAlignment="1">
      <alignment vertical="center"/>
    </xf>
    <xf numFmtId="0" fontId="28" fillId="0" borderId="0" xfId="0" applyFont="1" applyAlignment="1">
      <alignment horizontal="center"/>
    </xf>
    <xf numFmtId="0" fontId="26" fillId="0" borderId="11" xfId="0" applyFont="1" applyFill="1" applyBorder="1" applyAlignment="1">
      <alignment vertical="center"/>
    </xf>
    <xf numFmtId="0" fontId="35" fillId="0" borderId="12" xfId="0" applyFont="1" applyFill="1" applyBorder="1" applyAlignment="1">
      <alignment vertical="center"/>
    </xf>
    <xf numFmtId="0" fontId="36" fillId="0" borderId="0" xfId="0" applyFont="1"/>
    <xf numFmtId="0" fontId="26" fillId="0" borderId="0" xfId="0" applyFont="1" applyAlignment="1">
      <alignment horizontal="center" vertical="center"/>
    </xf>
    <xf numFmtId="0" fontId="28" fillId="0" borderId="0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vertical="center" wrapText="1"/>
    </xf>
    <xf numFmtId="0" fontId="38" fillId="0" borderId="0" xfId="0" applyNumberFormat="1" applyFont="1" applyFill="1" applyBorder="1" applyAlignment="1">
      <alignment horizontal="center" vertical="center"/>
    </xf>
    <xf numFmtId="41" fontId="38" fillId="0" borderId="0" xfId="44" applyFont="1" applyFill="1" applyBorder="1" applyAlignment="1">
      <alignment horizontal="center" vertical="center"/>
    </xf>
    <xf numFmtId="177" fontId="38" fillId="0" borderId="0" xfId="0" applyNumberFormat="1" applyFont="1" applyFill="1" applyBorder="1" applyAlignment="1">
      <alignment horizontal="right" vertical="center"/>
    </xf>
    <xf numFmtId="0" fontId="38" fillId="0" borderId="0" xfId="0" applyNumberFormat="1" applyFont="1" applyFill="1" applyBorder="1" applyAlignment="1">
      <alignment horizontal="center" vertical="center"/>
    </xf>
    <xf numFmtId="0" fontId="28" fillId="25" borderId="0" xfId="0" applyFont="1" applyFill="1" applyAlignment="1">
      <alignment horizontal="center"/>
    </xf>
    <xf numFmtId="0" fontId="28" fillId="25" borderId="10" xfId="0" applyFont="1" applyFill="1" applyBorder="1" applyAlignment="1">
      <alignment horizontal="center"/>
    </xf>
    <xf numFmtId="0" fontId="38" fillId="0" borderId="0" xfId="0" applyFont="1"/>
    <xf numFmtId="41" fontId="38" fillId="0" borderId="0" xfId="0" applyNumberFormat="1" applyFont="1" applyAlignment="1"/>
    <xf numFmtId="0" fontId="50" fillId="0" borderId="10" xfId="0" applyNumberFormat="1" applyFont="1" applyFill="1" applyBorder="1" applyAlignment="1">
      <alignment horizontal="left" vertical="center"/>
    </xf>
    <xf numFmtId="41" fontId="50" fillId="0" borderId="10" xfId="44" applyFont="1" applyFill="1" applyBorder="1" applyAlignment="1">
      <alignment vertical="center"/>
    </xf>
    <xf numFmtId="176" fontId="50" fillId="0" borderId="10" xfId="0" applyNumberFormat="1" applyFont="1" applyFill="1" applyBorder="1" applyAlignment="1">
      <alignment horizontal="center" vertical="center"/>
    </xf>
    <xf numFmtId="178" fontId="50" fillId="0" borderId="10" xfId="0" applyNumberFormat="1" applyFont="1" applyFill="1" applyBorder="1" applyAlignment="1">
      <alignment horizontal="center" vertical="center"/>
    </xf>
    <xf numFmtId="0" fontId="50" fillId="0" borderId="10" xfId="0" applyNumberFormat="1" applyFont="1" applyFill="1" applyBorder="1" applyAlignment="1">
      <alignment horizontal="center" vertical="center"/>
    </xf>
    <xf numFmtId="41" fontId="51" fillId="0" borderId="10" xfId="44" applyFont="1" applyFill="1" applyBorder="1" applyAlignment="1">
      <alignment vertical="center"/>
    </xf>
    <xf numFmtId="0" fontId="47" fillId="0" borderId="10" xfId="0" applyFont="1" applyBorder="1" applyAlignment="1">
      <alignment horizontal="center"/>
    </xf>
    <xf numFmtId="49" fontId="50" fillId="0" borderId="10" xfId="0" applyNumberFormat="1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/>
    </xf>
    <xf numFmtId="41" fontId="52" fillId="0" borderId="10" xfId="44" applyFont="1" applyFill="1" applyBorder="1" applyAlignment="1">
      <alignment vertical="center"/>
    </xf>
    <xf numFmtId="176" fontId="52" fillId="0" borderId="10" xfId="0" applyNumberFormat="1" applyFont="1" applyFill="1" applyBorder="1" applyAlignment="1">
      <alignment horizontal="center" vertical="center"/>
    </xf>
    <xf numFmtId="49" fontId="52" fillId="0" borderId="10" xfId="0" applyNumberFormat="1" applyFont="1" applyFill="1" applyBorder="1" applyAlignment="1">
      <alignment horizontal="center" vertical="center"/>
    </xf>
    <xf numFmtId="0" fontId="53" fillId="0" borderId="10" xfId="0" applyFont="1" applyBorder="1" applyAlignment="1">
      <alignment horizontal="center"/>
    </xf>
    <xf numFmtId="0" fontId="50" fillId="0" borderId="21" xfId="0" applyFont="1" applyFill="1" applyBorder="1" applyAlignment="1">
      <alignment horizontal="left" vertical="center" wrapText="1"/>
    </xf>
    <xf numFmtId="0" fontId="51" fillId="0" borderId="21" xfId="0" applyFont="1" applyFill="1" applyBorder="1" applyAlignment="1">
      <alignment horizontal="left" vertical="center" wrapText="1"/>
    </xf>
    <xf numFmtId="0" fontId="39" fillId="0" borderId="0" xfId="48" applyFont="1" applyFill="1" applyBorder="1" applyAlignment="1">
      <alignment horizontal="left" vertical="center" wrapText="1"/>
    </xf>
    <xf numFmtId="177" fontId="28" fillId="0" borderId="19" xfId="0" applyNumberFormat="1" applyFont="1" applyFill="1" applyBorder="1" applyAlignment="1">
      <alignment horizontal="right" vertical="center"/>
    </xf>
    <xf numFmtId="177" fontId="28" fillId="0" borderId="26" xfId="0" applyNumberFormat="1" applyFont="1" applyFill="1" applyBorder="1" applyAlignment="1">
      <alignment horizontal="right" vertical="center"/>
    </xf>
    <xf numFmtId="177" fontId="38" fillId="29" borderId="35" xfId="0" applyNumberFormat="1" applyFont="1" applyFill="1" applyBorder="1" applyAlignment="1">
      <alignment horizontal="right" vertical="center"/>
    </xf>
    <xf numFmtId="177" fontId="38" fillId="29" borderId="36" xfId="0" applyNumberFormat="1" applyFont="1" applyFill="1" applyBorder="1" applyAlignment="1">
      <alignment horizontal="right" vertical="center"/>
    </xf>
    <xf numFmtId="0" fontId="38" fillId="28" borderId="29" xfId="0" applyNumberFormat="1" applyFont="1" applyFill="1" applyBorder="1" applyAlignment="1">
      <alignment horizontal="center" vertical="center" wrapText="1"/>
    </xf>
    <xf numFmtId="0" fontId="38" fillId="28" borderId="28" xfId="0" applyNumberFormat="1" applyFont="1" applyFill="1" applyBorder="1" applyAlignment="1">
      <alignment horizontal="center" vertical="center" wrapText="1"/>
    </xf>
    <xf numFmtId="41" fontId="47" fillId="0" borderId="19" xfId="44" applyFont="1" applyFill="1" applyBorder="1" applyAlignment="1">
      <alignment horizontal="center" vertical="center"/>
    </xf>
    <xf numFmtId="41" fontId="47" fillId="0" borderId="20" xfId="44" applyFont="1" applyFill="1" applyBorder="1" applyAlignment="1">
      <alignment horizontal="center" vertical="center"/>
    </xf>
    <xf numFmtId="41" fontId="38" fillId="29" borderId="19" xfId="44" applyFont="1" applyFill="1" applyBorder="1" applyAlignment="1">
      <alignment horizontal="center" vertical="center"/>
    </xf>
    <xf numFmtId="41" fontId="38" fillId="29" borderId="20" xfId="44" applyFont="1" applyFill="1" applyBorder="1" applyAlignment="1">
      <alignment horizontal="center" vertical="center"/>
    </xf>
    <xf numFmtId="41" fontId="38" fillId="29" borderId="32" xfId="44" applyFont="1" applyFill="1" applyBorder="1" applyAlignment="1">
      <alignment horizontal="center" vertical="center"/>
    </xf>
    <xf numFmtId="41" fontId="38" fillId="29" borderId="31" xfId="44" applyFont="1" applyFill="1" applyBorder="1" applyAlignment="1">
      <alignment horizontal="center" vertical="center"/>
    </xf>
    <xf numFmtId="0" fontId="38" fillId="28" borderId="25" xfId="0" applyNumberFormat="1" applyFont="1" applyFill="1" applyBorder="1" applyAlignment="1">
      <alignment horizontal="center" vertical="center" wrapText="1"/>
    </xf>
    <xf numFmtId="0" fontId="28" fillId="0" borderId="15" xfId="0" applyNumberFormat="1" applyFont="1" applyFill="1" applyBorder="1" applyAlignment="1">
      <alignment horizontal="center" vertical="center" wrapText="1"/>
    </xf>
    <xf numFmtId="0" fontId="28" fillId="0" borderId="20" xfId="0" applyNumberFormat="1" applyFont="1" applyFill="1" applyBorder="1" applyAlignment="1">
      <alignment horizontal="center" vertical="center" wrapText="1"/>
    </xf>
    <xf numFmtId="0" fontId="28" fillId="0" borderId="15" xfId="0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41" fontId="51" fillId="0" borderId="21" xfId="44" applyFont="1" applyFill="1" applyBorder="1" applyAlignment="1">
      <alignment horizontal="center" vertical="center"/>
    </xf>
    <xf numFmtId="41" fontId="51" fillId="0" borderId="37" xfId="44" applyFont="1" applyFill="1" applyBorder="1" applyAlignment="1">
      <alignment horizontal="center" vertical="center"/>
    </xf>
    <xf numFmtId="176" fontId="26" fillId="30" borderId="38" xfId="0" applyNumberFormat="1" applyFont="1" applyFill="1" applyBorder="1" applyAlignment="1">
      <alignment horizontal="center" vertical="center"/>
    </xf>
    <xf numFmtId="176" fontId="26" fillId="30" borderId="39" xfId="0" applyNumberFormat="1" applyFont="1" applyFill="1" applyBorder="1" applyAlignment="1">
      <alignment horizontal="center" vertical="center"/>
    </xf>
    <xf numFmtId="176" fontId="26" fillId="25" borderId="13" xfId="0" applyNumberFormat="1" applyFont="1" applyFill="1" applyBorder="1" applyAlignment="1">
      <alignment horizontal="center" vertical="center" wrapText="1"/>
    </xf>
    <xf numFmtId="176" fontId="26" fillId="25" borderId="11" xfId="0" applyNumberFormat="1" applyFont="1" applyFill="1" applyBorder="1" applyAlignment="1">
      <alignment horizontal="center" vertical="center"/>
    </xf>
    <xf numFmtId="41" fontId="55" fillId="31" borderId="21" xfId="0" applyNumberFormat="1" applyFont="1" applyFill="1" applyBorder="1" applyAlignment="1">
      <alignment horizontal="center" vertical="center"/>
    </xf>
    <xf numFmtId="41" fontId="55" fillId="31" borderId="37" xfId="0" applyNumberFormat="1" applyFont="1" applyFill="1" applyBorder="1" applyAlignment="1">
      <alignment horizontal="center" vertical="center"/>
    </xf>
    <xf numFmtId="41" fontId="51" fillId="0" borderId="23" xfId="44" applyFont="1" applyFill="1" applyBorder="1" applyAlignment="1">
      <alignment horizontal="center" vertical="center"/>
    </xf>
    <xf numFmtId="0" fontId="38" fillId="28" borderId="14" xfId="0" applyNumberFormat="1" applyFont="1" applyFill="1" applyBorder="1" applyAlignment="1">
      <alignment horizontal="center" vertical="center" wrapText="1"/>
    </xf>
    <xf numFmtId="0" fontId="38" fillId="28" borderId="17" xfId="0" applyNumberFormat="1" applyFont="1" applyFill="1" applyBorder="1" applyAlignment="1">
      <alignment horizontal="center" vertical="center" wrapText="1"/>
    </xf>
    <xf numFmtId="177" fontId="28" fillId="0" borderId="10" xfId="0" applyNumberFormat="1" applyFont="1" applyFill="1" applyBorder="1" applyAlignment="1">
      <alignment horizontal="right" vertical="center" wrapText="1"/>
    </xf>
    <xf numFmtId="177" fontId="28" fillId="0" borderId="18" xfId="0" applyNumberFormat="1" applyFont="1" applyFill="1" applyBorder="1" applyAlignment="1">
      <alignment horizontal="right" vertical="center" wrapText="1"/>
    </xf>
    <xf numFmtId="177" fontId="38" fillId="29" borderId="10" xfId="0" applyNumberFormat="1" applyFont="1" applyFill="1" applyBorder="1" applyAlignment="1">
      <alignment horizontal="right" vertical="center"/>
    </xf>
    <xf numFmtId="177" fontId="38" fillId="29" borderId="18" xfId="0" applyNumberFormat="1" applyFont="1" applyFill="1" applyBorder="1" applyAlignment="1">
      <alignment horizontal="right" vertical="center"/>
    </xf>
    <xf numFmtId="176" fontId="55" fillId="31" borderId="10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176" fontId="26" fillId="30" borderId="19" xfId="0" applyNumberFormat="1" applyFont="1" applyFill="1" applyBorder="1" applyAlignment="1">
      <alignment horizontal="center" vertical="center"/>
    </xf>
    <xf numFmtId="176" fontId="26" fillId="30" borderId="24" xfId="0" applyNumberFormat="1" applyFont="1" applyFill="1" applyBorder="1" applyAlignment="1">
      <alignment horizontal="center" vertical="center"/>
    </xf>
    <xf numFmtId="176" fontId="26" fillId="30" borderId="20" xfId="0" applyNumberFormat="1" applyFont="1" applyFill="1" applyBorder="1" applyAlignment="1">
      <alignment horizontal="center" vertical="center"/>
    </xf>
    <xf numFmtId="41" fontId="55" fillId="31" borderId="13" xfId="0" applyNumberFormat="1" applyFont="1" applyFill="1" applyBorder="1" applyAlignment="1">
      <alignment horizontal="center" vertical="center"/>
    </xf>
    <xf numFmtId="41" fontId="55" fillId="31" borderId="11" xfId="0" applyNumberFormat="1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 wrapText="1"/>
    </xf>
    <xf numFmtId="0" fontId="26" fillId="25" borderId="11" xfId="0" applyFont="1" applyFill="1" applyBorder="1" applyAlignment="1">
      <alignment horizontal="center" vertical="center" wrapText="1"/>
    </xf>
    <xf numFmtId="0" fontId="26" fillId="26" borderId="19" xfId="0" applyFont="1" applyFill="1" applyBorder="1" applyAlignment="1">
      <alignment horizontal="left" vertical="center"/>
    </xf>
    <xf numFmtId="0" fontId="26" fillId="26" borderId="20" xfId="0" applyFont="1" applyFill="1" applyBorder="1" applyAlignment="1">
      <alignment horizontal="left" vertical="center"/>
    </xf>
    <xf numFmtId="41" fontId="51" fillId="0" borderId="13" xfId="44" applyFont="1" applyFill="1" applyBorder="1" applyAlignment="1">
      <alignment horizontal="center" vertical="center"/>
    </xf>
    <xf numFmtId="41" fontId="51" fillId="0" borderId="12" xfId="44" applyFont="1" applyFill="1" applyBorder="1" applyAlignment="1">
      <alignment horizontal="center" vertical="center"/>
    </xf>
    <xf numFmtId="41" fontId="51" fillId="0" borderId="11" xfId="44" applyFont="1" applyFill="1" applyBorder="1" applyAlignment="1">
      <alignment horizontal="center" vertical="center"/>
    </xf>
    <xf numFmtId="0" fontId="50" fillId="0" borderId="13" xfId="0" applyFont="1" applyFill="1" applyBorder="1" applyAlignment="1">
      <alignment horizontal="left" vertical="center" wrapText="1"/>
    </xf>
    <xf numFmtId="0" fontId="50" fillId="0" borderId="11" xfId="0" applyFont="1" applyFill="1" applyBorder="1" applyAlignment="1">
      <alignment horizontal="left" vertical="center" wrapText="1"/>
    </xf>
    <xf numFmtId="0" fontId="50" fillId="0" borderId="12" xfId="0" applyFont="1" applyFill="1" applyBorder="1" applyAlignment="1">
      <alignment horizontal="left" vertical="center" wrapText="1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32" fillId="28" borderId="16" xfId="48" applyFont="1" applyFill="1" applyBorder="1" applyAlignment="1">
      <alignment horizontal="center" vertical="center"/>
    </xf>
    <xf numFmtId="0" fontId="34" fillId="28" borderId="10" xfId="0" applyFont="1" applyFill="1" applyBorder="1" applyAlignment="1">
      <alignment horizontal="center" vertical="center"/>
    </xf>
    <xf numFmtId="0" fontId="33" fillId="28" borderId="10" xfId="0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>
      <alignment vertical="center"/>
    </xf>
    <xf numFmtId="0" fontId="28" fillId="0" borderId="18" xfId="0" applyNumberFormat="1" applyFont="1" applyFill="1" applyBorder="1" applyAlignment="1">
      <alignment vertical="center"/>
    </xf>
    <xf numFmtId="0" fontId="32" fillId="28" borderId="10" xfId="48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>
      <alignment horizontal="left" vertical="center"/>
    </xf>
    <xf numFmtId="0" fontId="28" fillId="0" borderId="18" xfId="0" applyNumberFormat="1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 wrapText="1"/>
    </xf>
    <xf numFmtId="0" fontId="31" fillId="27" borderId="0" xfId="0" applyFont="1" applyFill="1" applyBorder="1" applyAlignment="1">
      <alignment horizontal="center" vertical="center"/>
    </xf>
    <xf numFmtId="0" fontId="28" fillId="0" borderId="14" xfId="0" applyNumberFormat="1" applyFont="1" applyFill="1" applyBorder="1" applyAlignment="1">
      <alignment vertical="center" wrapText="1"/>
    </xf>
    <xf numFmtId="0" fontId="28" fillId="0" borderId="17" xfId="0" applyNumberFormat="1" applyFont="1" applyFill="1" applyBorder="1" applyAlignment="1">
      <alignment vertical="center" wrapText="1"/>
    </xf>
    <xf numFmtId="0" fontId="28" fillId="0" borderId="10" xfId="0" applyNumberFormat="1" applyFont="1" applyFill="1" applyBorder="1" applyAlignment="1">
      <alignment vertical="center" wrapText="1"/>
    </xf>
    <xf numFmtId="0" fontId="28" fillId="0" borderId="18" xfId="0" applyNumberFormat="1" applyFont="1" applyFill="1" applyBorder="1" applyAlignment="1">
      <alignment vertical="center" wrapText="1"/>
    </xf>
    <xf numFmtId="0" fontId="32" fillId="28" borderId="33" xfId="48" applyFont="1" applyFill="1" applyBorder="1" applyAlignment="1">
      <alignment horizontal="center" vertical="center"/>
    </xf>
    <xf numFmtId="0" fontId="32" fillId="28" borderId="14" xfId="48" applyFont="1" applyFill="1" applyBorder="1" applyAlignment="1">
      <alignment horizontal="center" vertical="center"/>
    </xf>
    <xf numFmtId="0" fontId="32" fillId="28" borderId="34" xfId="48" applyFont="1" applyFill="1" applyBorder="1" applyAlignment="1">
      <alignment horizontal="center" vertical="center"/>
    </xf>
    <xf numFmtId="0" fontId="34" fillId="28" borderId="35" xfId="0" applyFont="1" applyFill="1" applyBorder="1" applyAlignment="1">
      <alignment horizontal="center" vertical="center"/>
    </xf>
    <xf numFmtId="0" fontId="33" fillId="28" borderId="35" xfId="0" applyFont="1" applyFill="1" applyBorder="1" applyAlignment="1">
      <alignment horizontal="center" vertical="center"/>
    </xf>
    <xf numFmtId="0" fontId="45" fillId="0" borderId="27" xfId="48" applyFont="1" applyFill="1" applyBorder="1" applyAlignment="1">
      <alignment horizontal="left" vertical="center" wrapText="1"/>
    </xf>
    <xf numFmtId="0" fontId="45" fillId="0" borderId="0" xfId="48" applyFont="1" applyFill="1" applyBorder="1" applyAlignment="1">
      <alignment horizontal="left" vertical="center" wrapText="1"/>
    </xf>
    <xf numFmtId="0" fontId="28" fillId="0" borderId="35" xfId="0" applyNumberFormat="1" applyFont="1" applyFill="1" applyBorder="1" applyAlignment="1">
      <alignment vertical="center"/>
    </xf>
    <xf numFmtId="0" fontId="28" fillId="0" borderId="36" xfId="0" applyNumberFormat="1" applyFont="1" applyFill="1" applyBorder="1" applyAlignment="1">
      <alignment vertical="center"/>
    </xf>
    <xf numFmtId="0" fontId="26" fillId="25" borderId="13" xfId="0" applyFont="1" applyFill="1" applyBorder="1" applyAlignment="1">
      <alignment horizontal="center" vertical="center"/>
    </xf>
    <xf numFmtId="0" fontId="26" fillId="25" borderId="11" xfId="0" applyFont="1" applyFill="1" applyBorder="1" applyAlignment="1">
      <alignment horizontal="center" vertical="center"/>
    </xf>
    <xf numFmtId="0" fontId="38" fillId="29" borderId="15" xfId="0" applyNumberFormat="1" applyFont="1" applyFill="1" applyBorder="1" applyAlignment="1">
      <alignment horizontal="center" vertical="center"/>
    </xf>
    <xf numFmtId="0" fontId="38" fillId="29" borderId="20" xfId="0" applyNumberFormat="1" applyFont="1" applyFill="1" applyBorder="1" applyAlignment="1">
      <alignment horizontal="center" vertical="center"/>
    </xf>
    <xf numFmtId="0" fontId="38" fillId="29" borderId="30" xfId="0" applyNumberFormat="1" applyFont="1" applyFill="1" applyBorder="1" applyAlignment="1">
      <alignment horizontal="center" vertical="center"/>
    </xf>
    <xf numFmtId="0" fontId="38" fillId="29" borderId="31" xfId="0" applyNumberFormat="1" applyFont="1" applyFill="1" applyBorder="1" applyAlignment="1">
      <alignment horizontal="center" vertical="center"/>
    </xf>
  </cellXfs>
  <cellStyles count="73">
    <cellStyle name="_07년 5월누계 입금내역_원격" xfId="1" xr:uid="{00000000-0005-0000-0000-000000000000}"/>
    <cellStyle name="_07년교재판매현황(은행송금,카드)-5월누적070623" xfId="2" xr:uid="{00000000-0005-0000-0000-000001000000}"/>
    <cellStyle name="20% - Accent1" xfId="3" xr:uid="{00000000-0005-0000-0000-000002000000}"/>
    <cellStyle name="20% - Accent1 2" xfId="61" xr:uid="{00000000-0005-0000-0000-000003000000}"/>
    <cellStyle name="20% - Accent2" xfId="4" xr:uid="{00000000-0005-0000-0000-000004000000}"/>
    <cellStyle name="20% - Accent2 2" xfId="62" xr:uid="{00000000-0005-0000-0000-000005000000}"/>
    <cellStyle name="20% - Accent3" xfId="5" xr:uid="{00000000-0005-0000-0000-000006000000}"/>
    <cellStyle name="20% - Accent3 2" xfId="63" xr:uid="{00000000-0005-0000-0000-000007000000}"/>
    <cellStyle name="20% - Accent4" xfId="6" xr:uid="{00000000-0005-0000-0000-000008000000}"/>
    <cellStyle name="20% - Accent4 2" xfId="64" xr:uid="{00000000-0005-0000-0000-000009000000}"/>
    <cellStyle name="20% - Accent5" xfId="7" xr:uid="{00000000-0005-0000-0000-00000A000000}"/>
    <cellStyle name="20% - Accent5 2" xfId="65" xr:uid="{00000000-0005-0000-0000-00000B000000}"/>
    <cellStyle name="20% - Accent6" xfId="8" xr:uid="{00000000-0005-0000-0000-00000C000000}"/>
    <cellStyle name="20% - Accent6 2" xfId="66" xr:uid="{00000000-0005-0000-0000-00000D000000}"/>
    <cellStyle name="40% - Accent1" xfId="9" xr:uid="{00000000-0005-0000-0000-00000E000000}"/>
    <cellStyle name="40% - Accent1 2" xfId="67" xr:uid="{00000000-0005-0000-0000-00000F000000}"/>
    <cellStyle name="40% - Accent2" xfId="10" xr:uid="{00000000-0005-0000-0000-000010000000}"/>
    <cellStyle name="40% - Accent2 2" xfId="68" xr:uid="{00000000-0005-0000-0000-000011000000}"/>
    <cellStyle name="40% - Accent3" xfId="11" xr:uid="{00000000-0005-0000-0000-000012000000}"/>
    <cellStyle name="40% - Accent3 2" xfId="69" xr:uid="{00000000-0005-0000-0000-000013000000}"/>
    <cellStyle name="40% - Accent4" xfId="12" xr:uid="{00000000-0005-0000-0000-000014000000}"/>
    <cellStyle name="40% - Accent4 2" xfId="70" xr:uid="{00000000-0005-0000-0000-000015000000}"/>
    <cellStyle name="40% - Accent5" xfId="13" xr:uid="{00000000-0005-0000-0000-000016000000}"/>
    <cellStyle name="40% - Accent5 2" xfId="71" xr:uid="{00000000-0005-0000-0000-000017000000}"/>
    <cellStyle name="40% - Accent6" xfId="14" xr:uid="{00000000-0005-0000-0000-000018000000}"/>
    <cellStyle name="40% - Accent6 2" xfId="72" xr:uid="{00000000-0005-0000-0000-000019000000}"/>
    <cellStyle name="60% - Accent1" xfId="15" xr:uid="{00000000-0005-0000-0000-00001A000000}"/>
    <cellStyle name="60% - Accent2" xfId="16" xr:uid="{00000000-0005-0000-0000-00001B000000}"/>
    <cellStyle name="60% - Accent3" xfId="17" xr:uid="{00000000-0005-0000-0000-00001C000000}"/>
    <cellStyle name="60% - Accent4" xfId="18" xr:uid="{00000000-0005-0000-0000-00001D000000}"/>
    <cellStyle name="60% - Accent5" xfId="19" xr:uid="{00000000-0005-0000-0000-00001E000000}"/>
    <cellStyle name="60% - Accent6" xfId="20" xr:uid="{00000000-0005-0000-0000-00001F000000}"/>
    <cellStyle name="Accent1" xfId="21" xr:uid="{00000000-0005-0000-0000-000020000000}"/>
    <cellStyle name="Accent2" xfId="22" xr:uid="{00000000-0005-0000-0000-000021000000}"/>
    <cellStyle name="Accent3" xfId="23" xr:uid="{00000000-0005-0000-0000-000022000000}"/>
    <cellStyle name="Accent4" xfId="24" xr:uid="{00000000-0005-0000-0000-000023000000}"/>
    <cellStyle name="Accent5" xfId="25" xr:uid="{00000000-0005-0000-0000-000024000000}"/>
    <cellStyle name="Accent6" xfId="26" xr:uid="{00000000-0005-0000-0000-000025000000}"/>
    <cellStyle name="Bad" xfId="27" xr:uid="{00000000-0005-0000-0000-000026000000}"/>
    <cellStyle name="Calculation" xfId="28" xr:uid="{00000000-0005-0000-0000-000027000000}"/>
    <cellStyle name="Check Cell" xfId="29" xr:uid="{00000000-0005-0000-0000-000028000000}"/>
    <cellStyle name="Explanatory Text" xfId="30" xr:uid="{00000000-0005-0000-0000-000029000000}"/>
    <cellStyle name="Good" xfId="31" xr:uid="{00000000-0005-0000-0000-00002A000000}"/>
    <cellStyle name="Heading 1" xfId="32" xr:uid="{00000000-0005-0000-0000-00002B000000}"/>
    <cellStyle name="Heading 2" xfId="33" xr:uid="{00000000-0005-0000-0000-00002C000000}"/>
    <cellStyle name="Heading 3" xfId="34" xr:uid="{00000000-0005-0000-0000-00002D000000}"/>
    <cellStyle name="Heading 4" xfId="35" xr:uid="{00000000-0005-0000-0000-00002E000000}"/>
    <cellStyle name="Input" xfId="36" xr:uid="{00000000-0005-0000-0000-00002F000000}"/>
    <cellStyle name="Linked Cell" xfId="37" xr:uid="{00000000-0005-0000-0000-000030000000}"/>
    <cellStyle name="Neutral" xfId="38" xr:uid="{00000000-0005-0000-0000-000031000000}"/>
    <cellStyle name="Note" xfId="39" xr:uid="{00000000-0005-0000-0000-000032000000}"/>
    <cellStyle name="Output" xfId="40" xr:uid="{00000000-0005-0000-0000-000033000000}"/>
    <cellStyle name="Title" xfId="41" xr:uid="{00000000-0005-0000-0000-000034000000}"/>
    <cellStyle name="Total" xfId="42" xr:uid="{00000000-0005-0000-0000-000035000000}"/>
    <cellStyle name="Warning Text" xfId="43" xr:uid="{00000000-0005-0000-0000-000036000000}"/>
    <cellStyle name="백분율 2" xfId="55" xr:uid="{00000000-0005-0000-0000-000038000000}"/>
    <cellStyle name="쉼표 [0]" xfId="44" builtinId="6"/>
    <cellStyle name="쉼표 [0] 2" xfId="56" xr:uid="{00000000-0005-0000-0000-00003A000000}"/>
    <cellStyle name="쉼표 [0] 3" xfId="57" xr:uid="{00000000-0005-0000-0000-00003B000000}"/>
    <cellStyle name="쉼표 [0] 3 2" xfId="58" xr:uid="{00000000-0005-0000-0000-00003C000000}"/>
    <cellStyle name="쉼표 [0] 4" xfId="59" xr:uid="{00000000-0005-0000-0000-00003D000000}"/>
    <cellStyle name="스타일 1" xfId="45" xr:uid="{00000000-0005-0000-0000-00003E000000}"/>
    <cellStyle name="표준" xfId="0" builtinId="0"/>
    <cellStyle name="표준 10" xfId="46" xr:uid="{00000000-0005-0000-0000-000040000000}"/>
    <cellStyle name="표준 11" xfId="47" xr:uid="{00000000-0005-0000-0000-000041000000}"/>
    <cellStyle name="표준 2" xfId="48" xr:uid="{00000000-0005-0000-0000-000042000000}"/>
    <cellStyle name="표준 3" xfId="49" xr:uid="{00000000-0005-0000-0000-000043000000}"/>
    <cellStyle name="표준 4" xfId="50" xr:uid="{00000000-0005-0000-0000-000044000000}"/>
    <cellStyle name="표준 5" xfId="51" xr:uid="{00000000-0005-0000-0000-000045000000}"/>
    <cellStyle name="표준 6" xfId="54" xr:uid="{00000000-0005-0000-0000-000046000000}"/>
    <cellStyle name="표준 6 2" xfId="60" xr:uid="{00000000-0005-0000-0000-000047000000}"/>
    <cellStyle name="표준 7" xfId="52" xr:uid="{00000000-0005-0000-0000-000048000000}"/>
    <cellStyle name="표준 9" xfId="53" xr:uid="{00000000-0005-0000-0000-000049000000}"/>
  </cellStyles>
  <dxfs count="0"/>
  <tableStyles count="0" defaultTableStyle="TableStyleMedium9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8"/>
  <sheetViews>
    <sheetView showGridLines="0" tabSelected="1" view="pageBreakPreview" zoomScale="85" zoomScaleNormal="85" zoomScaleSheetLayoutView="85" workbookViewId="0">
      <selection activeCell="A8" sqref="A8:E13"/>
    </sheetView>
  </sheetViews>
  <sheetFormatPr defaultColWidth="8.88671875" defaultRowHeight="13.5" x14ac:dyDescent="0.15"/>
  <cols>
    <col min="1" max="1" width="3.6640625" style="4" customWidth="1"/>
    <col min="2" max="2" width="12.21875" style="14" customWidth="1"/>
    <col min="3" max="3" width="13.77734375" style="31" customWidth="1"/>
    <col min="4" max="4" width="12.6640625" style="45" customWidth="1"/>
    <col min="5" max="5" width="23.88671875" style="15" customWidth="1"/>
    <col min="6" max="6" width="11.33203125" style="3" customWidth="1"/>
    <col min="7" max="7" width="3.33203125" style="4" customWidth="1"/>
    <col min="8" max="9" width="4.33203125" style="4" customWidth="1"/>
    <col min="10" max="10" width="3.33203125" style="4" customWidth="1"/>
    <col min="11" max="12" width="4.33203125" style="4" customWidth="1"/>
    <col min="13" max="13" width="3.33203125" style="4" customWidth="1"/>
    <col min="14" max="15" width="4.33203125" style="4" customWidth="1"/>
    <col min="16" max="16" width="3.33203125" style="4" customWidth="1"/>
    <col min="17" max="17" width="12.88671875" style="3" customWidth="1"/>
    <col min="18" max="18" width="6.77734375" style="31" customWidth="1"/>
    <col min="19" max="19" width="13.5546875" style="44" customWidth="1"/>
    <col min="20" max="20" width="15.6640625" style="4" customWidth="1"/>
    <col min="21" max="21" width="11.5546875" style="4" customWidth="1"/>
    <col min="22" max="22" width="3.6640625" style="4" bestFit="1" customWidth="1"/>
    <col min="23" max="24" width="4.5546875" style="4" customWidth="1"/>
    <col min="25" max="25" width="3.6640625" style="4" bestFit="1" customWidth="1"/>
    <col min="26" max="27" width="4.5546875" style="4" customWidth="1"/>
    <col min="28" max="28" width="3.6640625" style="4" bestFit="1" customWidth="1"/>
    <col min="29" max="29" width="4.5546875" style="4" customWidth="1"/>
    <col min="30" max="30" width="5.109375" style="4" customWidth="1"/>
    <col min="31" max="31" width="3.77734375" style="4" customWidth="1"/>
    <col min="32" max="32" width="15.6640625" style="4" customWidth="1"/>
    <col min="33" max="33" width="6.88671875" style="31" customWidth="1"/>
    <col min="34" max="16384" width="8.88671875" style="4"/>
  </cols>
  <sheetData>
    <row r="1" spans="1:33" ht="33.75" customHeight="1" x14ac:dyDescent="0.15">
      <c r="A1" s="127" t="s">
        <v>43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2" spans="1:33" ht="21" customHeight="1" thickBot="1" x14ac:dyDescent="0.2">
      <c r="A2" s="126" t="s">
        <v>77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33" ht="30" customHeight="1" x14ac:dyDescent="0.15">
      <c r="A3" s="132" t="s">
        <v>45</v>
      </c>
      <c r="B3" s="133"/>
      <c r="C3" s="133"/>
      <c r="D3" s="133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9"/>
      <c r="S3" s="74" t="s">
        <v>39</v>
      </c>
      <c r="T3" s="67"/>
      <c r="U3" s="66" t="s">
        <v>81</v>
      </c>
      <c r="V3" s="67"/>
      <c r="W3" s="88" t="s">
        <v>82</v>
      </c>
      <c r="X3" s="89"/>
      <c r="Y3" s="37"/>
      <c r="Z3" s="37"/>
      <c r="AA3" s="37"/>
      <c r="AB3" s="37"/>
      <c r="AC3" s="37"/>
      <c r="AD3" s="37"/>
      <c r="AE3" s="37"/>
    </row>
    <row r="4" spans="1:33" ht="30" customHeight="1" x14ac:dyDescent="0.15">
      <c r="A4" s="118" t="s">
        <v>44</v>
      </c>
      <c r="B4" s="123"/>
      <c r="C4" s="123"/>
      <c r="D4" s="123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  <c r="S4" s="75" t="s">
        <v>13</v>
      </c>
      <c r="T4" s="76"/>
      <c r="U4" s="68">
        <v>30000000</v>
      </c>
      <c r="V4" s="69"/>
      <c r="W4" s="90">
        <f>U4/U11</f>
        <v>0.27397260273972601</v>
      </c>
      <c r="X4" s="91"/>
      <c r="Y4" s="37"/>
      <c r="Z4" s="37"/>
      <c r="AA4" s="37"/>
      <c r="AB4" s="37"/>
      <c r="AC4" s="37"/>
      <c r="AD4" s="37"/>
      <c r="AE4" s="37"/>
    </row>
    <row r="5" spans="1:33" ht="30" customHeight="1" x14ac:dyDescent="0.15">
      <c r="A5" s="118" t="s">
        <v>46</v>
      </c>
      <c r="B5" s="119"/>
      <c r="C5" s="119"/>
      <c r="D5" s="120"/>
      <c r="E5" s="121" t="s">
        <v>47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2"/>
      <c r="S5" s="77" t="s">
        <v>40</v>
      </c>
      <c r="T5" s="78"/>
      <c r="U5" s="68">
        <v>22000000</v>
      </c>
      <c r="V5" s="69"/>
      <c r="W5" s="90">
        <f>U5/U11</f>
        <v>0.20091324200913241</v>
      </c>
      <c r="X5" s="91"/>
      <c r="Y5" s="36"/>
      <c r="Z5" s="36"/>
      <c r="AA5" s="36"/>
      <c r="AB5" s="36"/>
      <c r="AC5" s="36"/>
      <c r="AD5" s="36"/>
      <c r="AE5" s="36"/>
    </row>
    <row r="6" spans="1:33" ht="30" customHeight="1" x14ac:dyDescent="0.15">
      <c r="A6" s="118" t="s">
        <v>23</v>
      </c>
      <c r="B6" s="123"/>
      <c r="C6" s="123"/>
      <c r="D6" s="120"/>
      <c r="E6" s="124" t="s">
        <v>24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5"/>
      <c r="S6" s="77" t="s">
        <v>61</v>
      </c>
      <c r="T6" s="78"/>
      <c r="U6" s="68">
        <v>7500000</v>
      </c>
      <c r="V6" s="69"/>
      <c r="W6" s="90">
        <f>U6/U11</f>
        <v>6.8493150684931503E-2</v>
      </c>
      <c r="X6" s="91"/>
      <c r="Y6" s="36"/>
      <c r="Z6" s="36"/>
      <c r="AA6" s="36"/>
      <c r="AB6" s="36"/>
      <c r="AC6" s="36"/>
      <c r="AD6" s="36"/>
      <c r="AE6" s="36"/>
    </row>
    <row r="7" spans="1:33" ht="30" customHeight="1" thickBot="1" x14ac:dyDescent="0.2">
      <c r="A7" s="134" t="s">
        <v>48</v>
      </c>
      <c r="B7" s="135"/>
      <c r="C7" s="135"/>
      <c r="D7" s="136"/>
      <c r="E7" s="139" t="s">
        <v>47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40"/>
      <c r="S7" s="77" t="s">
        <v>53</v>
      </c>
      <c r="T7" s="78"/>
      <c r="U7" s="68">
        <v>9000000</v>
      </c>
      <c r="V7" s="69"/>
      <c r="W7" s="90">
        <f>U7/U11</f>
        <v>8.2191780821917804E-2</v>
      </c>
      <c r="X7" s="91"/>
      <c r="Y7" s="36"/>
      <c r="Z7" s="36"/>
      <c r="AA7" s="36"/>
      <c r="AB7" s="36"/>
      <c r="AC7" s="36"/>
      <c r="AD7" s="36"/>
      <c r="AE7" s="36"/>
    </row>
    <row r="8" spans="1:33" ht="30" customHeight="1" x14ac:dyDescent="0.15">
      <c r="A8" s="137" t="s">
        <v>83</v>
      </c>
      <c r="B8" s="137"/>
      <c r="C8" s="137"/>
      <c r="D8" s="137"/>
      <c r="E8" s="137"/>
      <c r="F8" s="61" t="s">
        <v>84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77" t="s">
        <v>65</v>
      </c>
      <c r="T8" s="78"/>
      <c r="U8" s="68">
        <v>60000000</v>
      </c>
      <c r="V8" s="69"/>
      <c r="W8" s="90">
        <f>U8/U11</f>
        <v>0.54794520547945202</v>
      </c>
      <c r="X8" s="91"/>
      <c r="Y8" s="36"/>
      <c r="Z8" s="36"/>
      <c r="AA8" s="36"/>
      <c r="AB8" s="36"/>
      <c r="AC8" s="36"/>
      <c r="AD8" s="36"/>
      <c r="AE8" s="36"/>
    </row>
    <row r="9" spans="1:33" ht="30" customHeight="1" x14ac:dyDescent="0.15">
      <c r="A9" s="138"/>
      <c r="B9" s="138"/>
      <c r="C9" s="138"/>
      <c r="D9" s="138"/>
      <c r="E9" s="138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143" t="s">
        <v>33</v>
      </c>
      <c r="T9" s="144"/>
      <c r="U9" s="70">
        <f>SUM(U5:V8)</f>
        <v>98500000</v>
      </c>
      <c r="V9" s="71"/>
      <c r="W9" s="92">
        <f>SUM(W5:X8)</f>
        <v>0.89954337899543368</v>
      </c>
      <c r="X9" s="93"/>
      <c r="Y9" s="36"/>
      <c r="Z9" s="36"/>
      <c r="AA9" s="36"/>
      <c r="AB9" s="36"/>
      <c r="AC9" s="36"/>
      <c r="AD9" s="36"/>
      <c r="AE9" s="36"/>
    </row>
    <row r="10" spans="1:33" ht="30" customHeight="1" x14ac:dyDescent="0.15">
      <c r="A10" s="138"/>
      <c r="B10" s="138"/>
      <c r="C10" s="138"/>
      <c r="D10" s="138"/>
      <c r="E10" s="138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77" t="s">
        <v>42</v>
      </c>
      <c r="T10" s="78"/>
      <c r="U10" s="68">
        <v>11000000</v>
      </c>
      <c r="V10" s="69"/>
      <c r="W10" s="62">
        <f>U10/U11</f>
        <v>0.1004566210045662</v>
      </c>
      <c r="X10" s="63"/>
      <c r="Y10" s="36"/>
      <c r="Z10" s="36"/>
      <c r="AA10" s="36"/>
      <c r="AB10" s="36"/>
      <c r="AC10" s="36"/>
      <c r="AD10" s="36"/>
      <c r="AE10" s="36"/>
    </row>
    <row r="11" spans="1:33" ht="30" customHeight="1" thickBot="1" x14ac:dyDescent="0.2">
      <c r="A11" s="138"/>
      <c r="B11" s="138"/>
      <c r="C11" s="138"/>
      <c r="D11" s="138"/>
      <c r="E11" s="138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145" t="s">
        <v>41</v>
      </c>
      <c r="T11" s="146"/>
      <c r="U11" s="72">
        <f>U9+U10</f>
        <v>109500000</v>
      </c>
      <c r="V11" s="73"/>
      <c r="W11" s="64">
        <f>W9+W10</f>
        <v>0.99999999999999989</v>
      </c>
      <c r="X11" s="65"/>
      <c r="Y11" s="36"/>
      <c r="Z11" s="36"/>
      <c r="AA11" s="36"/>
      <c r="AB11" s="36"/>
      <c r="AC11" s="36"/>
      <c r="AD11" s="36"/>
      <c r="AE11" s="36"/>
    </row>
    <row r="12" spans="1:33" ht="30" customHeight="1" x14ac:dyDescent="0.15">
      <c r="A12" s="138"/>
      <c r="B12" s="138"/>
      <c r="C12" s="138"/>
      <c r="D12" s="138"/>
      <c r="E12" s="138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41"/>
      <c r="T12" s="38"/>
      <c r="U12" s="39"/>
      <c r="V12" s="39"/>
      <c r="W12" s="40"/>
      <c r="X12" s="40"/>
      <c r="Y12" s="36"/>
      <c r="Z12" s="36"/>
      <c r="AA12" s="36"/>
      <c r="AB12" s="36"/>
      <c r="AC12" s="36"/>
      <c r="AD12" s="36"/>
      <c r="AE12" s="36"/>
    </row>
    <row r="13" spans="1:33" ht="30" customHeight="1" x14ac:dyDescent="0.15">
      <c r="A13" s="138"/>
      <c r="B13" s="138"/>
      <c r="C13" s="138"/>
      <c r="D13" s="138"/>
      <c r="E13" s="138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41"/>
      <c r="T13" s="38"/>
      <c r="U13" s="39"/>
      <c r="V13" s="39"/>
      <c r="W13" s="40"/>
      <c r="X13" s="40"/>
      <c r="Y13" s="36"/>
      <c r="Z13" s="36"/>
      <c r="AA13" s="36"/>
      <c r="AB13" s="36"/>
      <c r="AC13" s="36"/>
      <c r="AD13" s="36"/>
      <c r="AE13" s="36"/>
    </row>
    <row r="14" spans="1:33" x14ac:dyDescent="0.15">
      <c r="A14" s="5"/>
      <c r="B14" s="6"/>
      <c r="C14" s="35"/>
      <c r="D14" s="7"/>
      <c r="E14" s="8"/>
      <c r="F14" s="9"/>
      <c r="G14" s="10"/>
      <c r="H14" s="10"/>
      <c r="I14" s="10"/>
      <c r="J14" s="10"/>
      <c r="K14" s="11"/>
      <c r="L14" s="11"/>
      <c r="M14" s="11"/>
      <c r="N14" s="11"/>
      <c r="O14" s="11"/>
      <c r="P14" s="11"/>
      <c r="Q14" s="12" t="s">
        <v>15</v>
      </c>
    </row>
    <row r="15" spans="1:33" s="16" customFormat="1" ht="20.100000000000001" customHeight="1" x14ac:dyDescent="0.15">
      <c r="A15" s="141" t="s">
        <v>2</v>
      </c>
      <c r="B15" s="103" t="s">
        <v>3</v>
      </c>
      <c r="C15" s="103" t="s">
        <v>17</v>
      </c>
      <c r="D15" s="101" t="s">
        <v>33</v>
      </c>
      <c r="E15" s="94" t="s">
        <v>38</v>
      </c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83" t="s">
        <v>76</v>
      </c>
      <c r="S15" s="85" t="s">
        <v>34</v>
      </c>
      <c r="T15" s="94" t="s">
        <v>37</v>
      </c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83" t="s">
        <v>76</v>
      </c>
    </row>
    <row r="16" spans="1:33" s="16" customFormat="1" ht="20.100000000000001" customHeight="1" x14ac:dyDescent="0.15">
      <c r="A16" s="142"/>
      <c r="B16" s="104"/>
      <c r="C16" s="104"/>
      <c r="D16" s="102"/>
      <c r="E16" s="25" t="s">
        <v>14</v>
      </c>
      <c r="F16" s="26" t="s">
        <v>4</v>
      </c>
      <c r="G16" s="17" t="s">
        <v>5</v>
      </c>
      <c r="H16" s="17" t="s">
        <v>6</v>
      </c>
      <c r="I16" s="17" t="s">
        <v>7</v>
      </c>
      <c r="J16" s="17" t="s">
        <v>5</v>
      </c>
      <c r="K16" s="17" t="s">
        <v>8</v>
      </c>
      <c r="L16" s="17" t="s">
        <v>7</v>
      </c>
      <c r="M16" s="17" t="s">
        <v>5</v>
      </c>
      <c r="N16" s="17" t="s">
        <v>6</v>
      </c>
      <c r="O16" s="17" t="s">
        <v>7</v>
      </c>
      <c r="P16" s="17" t="s">
        <v>9</v>
      </c>
      <c r="Q16" s="26" t="s">
        <v>10</v>
      </c>
      <c r="R16" s="84"/>
      <c r="S16" s="86"/>
      <c r="T16" s="25" t="s">
        <v>14</v>
      </c>
      <c r="U16" s="26" t="s">
        <v>4</v>
      </c>
      <c r="V16" s="17" t="s">
        <v>5</v>
      </c>
      <c r="W16" s="17" t="s">
        <v>6</v>
      </c>
      <c r="X16" s="17" t="s">
        <v>7</v>
      </c>
      <c r="Y16" s="17" t="s">
        <v>5</v>
      </c>
      <c r="Z16" s="17" t="s">
        <v>6</v>
      </c>
      <c r="AA16" s="17" t="s">
        <v>7</v>
      </c>
      <c r="AB16" s="17" t="s">
        <v>5</v>
      </c>
      <c r="AC16" s="17" t="s">
        <v>6</v>
      </c>
      <c r="AD16" s="17" t="s">
        <v>7</v>
      </c>
      <c r="AE16" s="17" t="s">
        <v>1</v>
      </c>
      <c r="AF16" s="26" t="s">
        <v>10</v>
      </c>
      <c r="AG16" s="84"/>
    </row>
    <row r="17" spans="1:33" ht="20.100000000000001" customHeight="1" x14ac:dyDescent="0.15">
      <c r="A17" s="105" t="s">
        <v>25</v>
      </c>
      <c r="B17" s="106"/>
      <c r="C17" s="21" t="s">
        <v>19</v>
      </c>
      <c r="D17" s="27">
        <f>SUM(D18:D40)</f>
        <v>25000000</v>
      </c>
      <c r="E17" s="98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100"/>
      <c r="S17" s="27">
        <f>SUM(S18:S40)</f>
        <v>25000000</v>
      </c>
      <c r="T17" s="81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ht="20.100000000000001" customHeight="1" x14ac:dyDescent="0.15">
      <c r="A18" s="1"/>
      <c r="B18" s="95" t="s">
        <v>13</v>
      </c>
      <c r="C18" s="110" t="s">
        <v>66</v>
      </c>
      <c r="D18" s="107">
        <f>SUM(Q18:Q27)</f>
        <v>25000000</v>
      </c>
      <c r="E18" s="46" t="s">
        <v>49</v>
      </c>
      <c r="F18" s="47">
        <v>3000000</v>
      </c>
      <c r="G18" s="48" t="s">
        <v>5</v>
      </c>
      <c r="H18" s="49">
        <v>5</v>
      </c>
      <c r="I18" s="48" t="s">
        <v>21</v>
      </c>
      <c r="J18" s="48" t="s">
        <v>5</v>
      </c>
      <c r="K18" s="50">
        <v>1</v>
      </c>
      <c r="L18" s="48" t="s">
        <v>27</v>
      </c>
      <c r="M18" s="48" t="s">
        <v>5</v>
      </c>
      <c r="N18" s="48"/>
      <c r="O18" s="48"/>
      <c r="P18" s="48" t="s">
        <v>1</v>
      </c>
      <c r="Q18" s="51">
        <f>+IF(F18="",0,F18)*IF(H18="",1,H18)*IF(K18="",1,K18)*IF(N18="",1,N18)</f>
        <v>15000000</v>
      </c>
      <c r="R18" s="52" t="s">
        <v>63</v>
      </c>
      <c r="S18" s="79">
        <f>SUM(AF18:AF27)</f>
        <v>25000000</v>
      </c>
      <c r="T18" s="46" t="s">
        <v>29</v>
      </c>
      <c r="U18" s="47">
        <v>3000000</v>
      </c>
      <c r="V18" s="48" t="s">
        <v>5</v>
      </c>
      <c r="W18" s="49">
        <v>5</v>
      </c>
      <c r="X18" s="48" t="s">
        <v>21</v>
      </c>
      <c r="Y18" s="48" t="s">
        <v>5</v>
      </c>
      <c r="Z18" s="50">
        <v>1</v>
      </c>
      <c r="AA18" s="48" t="s">
        <v>27</v>
      </c>
      <c r="AB18" s="48" t="s">
        <v>5</v>
      </c>
      <c r="AC18" s="48"/>
      <c r="AD18" s="48"/>
      <c r="AE18" s="48" t="s">
        <v>1</v>
      </c>
      <c r="AF18" s="51">
        <f>+IF(U18="",0,U18)*IF(W18="",1,W18)*IF(Z18="",1,Z18)*IF(AC18="",1,AC18)</f>
        <v>15000000</v>
      </c>
      <c r="AG18" s="52" t="s">
        <v>62</v>
      </c>
    </row>
    <row r="19" spans="1:33" ht="20.100000000000001" customHeight="1" x14ac:dyDescent="0.15">
      <c r="A19" s="1"/>
      <c r="B19" s="96"/>
      <c r="C19" s="112"/>
      <c r="D19" s="108"/>
      <c r="E19" s="46" t="s">
        <v>50</v>
      </c>
      <c r="F19" s="47">
        <v>2000000</v>
      </c>
      <c r="G19" s="48" t="s">
        <v>5</v>
      </c>
      <c r="H19" s="49">
        <v>5</v>
      </c>
      <c r="I19" s="48" t="s">
        <v>21</v>
      </c>
      <c r="J19" s="48" t="s">
        <v>5</v>
      </c>
      <c r="K19" s="50">
        <v>1</v>
      </c>
      <c r="L19" s="48" t="s">
        <v>27</v>
      </c>
      <c r="M19" s="48" t="s">
        <v>5</v>
      </c>
      <c r="N19" s="48"/>
      <c r="O19" s="48"/>
      <c r="P19" s="48" t="s">
        <v>1</v>
      </c>
      <c r="Q19" s="51">
        <f t="shared" ref="Q19:Q45" si="0">+IF(F19="",0,F19)*IF(H19="",1,H19)*IF(K19="",1,K19)*IF(N19="",1,N19)</f>
        <v>10000000</v>
      </c>
      <c r="R19" s="52" t="s">
        <v>63</v>
      </c>
      <c r="S19" s="87"/>
      <c r="T19" s="46" t="s">
        <v>59</v>
      </c>
      <c r="U19" s="47">
        <v>2000000</v>
      </c>
      <c r="V19" s="48" t="s">
        <v>5</v>
      </c>
      <c r="W19" s="49">
        <v>5</v>
      </c>
      <c r="X19" s="48" t="s">
        <v>21</v>
      </c>
      <c r="Y19" s="48" t="s">
        <v>5</v>
      </c>
      <c r="Z19" s="50">
        <v>1</v>
      </c>
      <c r="AA19" s="48" t="s">
        <v>27</v>
      </c>
      <c r="AB19" s="48" t="s">
        <v>5</v>
      </c>
      <c r="AC19" s="48"/>
      <c r="AD19" s="48"/>
      <c r="AE19" s="48" t="s">
        <v>1</v>
      </c>
      <c r="AF19" s="51">
        <f>+IF(U19="",0,U19)*IF(W19="",1,W19)*IF(Z19="",1,Z19)*IF(AC19="",1,AC19)</f>
        <v>10000000</v>
      </c>
      <c r="AG19" s="52" t="s">
        <v>63</v>
      </c>
    </row>
    <row r="20" spans="1:33" ht="20.100000000000001" customHeight="1" x14ac:dyDescent="0.15">
      <c r="A20" s="1"/>
      <c r="B20" s="96"/>
      <c r="C20" s="112"/>
      <c r="D20" s="108"/>
      <c r="E20" s="46" t="s">
        <v>60</v>
      </c>
      <c r="F20" s="47"/>
      <c r="G20" s="48" t="s">
        <v>5</v>
      </c>
      <c r="H20" s="49"/>
      <c r="I20" s="48"/>
      <c r="J20" s="48" t="s">
        <v>5</v>
      </c>
      <c r="K20" s="53"/>
      <c r="L20" s="48"/>
      <c r="M20" s="48" t="s">
        <v>5</v>
      </c>
      <c r="N20" s="48"/>
      <c r="O20" s="48"/>
      <c r="P20" s="48" t="s">
        <v>1</v>
      </c>
      <c r="Q20" s="51">
        <f t="shared" si="0"/>
        <v>0</v>
      </c>
      <c r="R20" s="52"/>
      <c r="S20" s="87"/>
      <c r="T20" s="46" t="s">
        <v>28</v>
      </c>
      <c r="U20" s="47"/>
      <c r="V20" s="48" t="s">
        <v>5</v>
      </c>
      <c r="W20" s="49"/>
      <c r="X20" s="48"/>
      <c r="Y20" s="48" t="s">
        <v>5</v>
      </c>
      <c r="Z20" s="53"/>
      <c r="AA20" s="48"/>
      <c r="AB20" s="48" t="s">
        <v>5</v>
      </c>
      <c r="AC20" s="48"/>
      <c r="AD20" s="48"/>
      <c r="AE20" s="48" t="s">
        <v>1</v>
      </c>
      <c r="AF20" s="51">
        <f>+IF(U20="",0,U20)*IF(W20="",1,W20)*IF(Z20="",1,Z20)*IF(AC20="",1,AC20)</f>
        <v>0</v>
      </c>
      <c r="AG20" s="52"/>
    </row>
    <row r="21" spans="1:33" ht="20.100000000000001" customHeight="1" x14ac:dyDescent="0.15">
      <c r="A21" s="1"/>
      <c r="B21" s="96"/>
      <c r="C21" s="112"/>
      <c r="D21" s="108"/>
      <c r="E21" s="46" t="s">
        <v>28</v>
      </c>
      <c r="F21" s="47"/>
      <c r="G21" s="48" t="s">
        <v>5</v>
      </c>
      <c r="H21" s="49"/>
      <c r="I21" s="48"/>
      <c r="J21" s="48" t="s">
        <v>5</v>
      </c>
      <c r="K21" s="53"/>
      <c r="L21" s="48"/>
      <c r="M21" s="48" t="s">
        <v>5</v>
      </c>
      <c r="N21" s="48"/>
      <c r="O21" s="48"/>
      <c r="P21" s="48" t="s">
        <v>1</v>
      </c>
      <c r="Q21" s="51">
        <f t="shared" ref="Q21:Q25" si="1">+IF(F21="",0,F21)*IF(H21="",1,H21)*IF(K21="",1,K21)*IF(N21="",1,N21)</f>
        <v>0</v>
      </c>
      <c r="R21" s="52"/>
      <c r="S21" s="87"/>
      <c r="T21" s="46" t="s">
        <v>28</v>
      </c>
      <c r="U21" s="47"/>
      <c r="V21" s="48" t="s">
        <v>5</v>
      </c>
      <c r="W21" s="49"/>
      <c r="X21" s="48"/>
      <c r="Y21" s="48" t="s">
        <v>5</v>
      </c>
      <c r="Z21" s="53"/>
      <c r="AA21" s="48"/>
      <c r="AB21" s="48" t="s">
        <v>5</v>
      </c>
      <c r="AC21" s="48"/>
      <c r="AD21" s="48"/>
      <c r="AE21" s="48" t="s">
        <v>1</v>
      </c>
      <c r="AF21" s="51">
        <f>+IF(U21="",0,U21)*IF(W21="",1,W21)*IF(Z21="",1,Z21)*IF(AC21="",1,AC21)</f>
        <v>0</v>
      </c>
      <c r="AG21" s="52"/>
    </row>
    <row r="22" spans="1:33" ht="20.100000000000001" customHeight="1" x14ac:dyDescent="0.15">
      <c r="A22" s="1"/>
      <c r="B22" s="96"/>
      <c r="C22" s="112"/>
      <c r="D22" s="108"/>
      <c r="E22" s="46" t="s">
        <v>28</v>
      </c>
      <c r="F22" s="47"/>
      <c r="G22" s="48" t="s">
        <v>5</v>
      </c>
      <c r="H22" s="49"/>
      <c r="I22" s="48"/>
      <c r="J22" s="48" t="s">
        <v>5</v>
      </c>
      <c r="K22" s="53"/>
      <c r="L22" s="48"/>
      <c r="M22" s="48" t="s">
        <v>5</v>
      </c>
      <c r="N22" s="48"/>
      <c r="O22" s="48"/>
      <c r="P22" s="48" t="s">
        <v>1</v>
      </c>
      <c r="Q22" s="51">
        <f t="shared" si="1"/>
        <v>0</v>
      </c>
      <c r="R22" s="52"/>
      <c r="S22" s="87"/>
      <c r="T22" s="46" t="s">
        <v>28</v>
      </c>
      <c r="U22" s="47"/>
      <c r="V22" s="48" t="s">
        <v>5</v>
      </c>
      <c r="W22" s="49"/>
      <c r="X22" s="48"/>
      <c r="Y22" s="48" t="s">
        <v>5</v>
      </c>
      <c r="Z22" s="53"/>
      <c r="AA22" s="48"/>
      <c r="AB22" s="48" t="s">
        <v>5</v>
      </c>
      <c r="AC22" s="48"/>
      <c r="AD22" s="48"/>
      <c r="AE22" s="48" t="s">
        <v>1</v>
      </c>
      <c r="AF22" s="51">
        <f t="shared" ref="AF22:AF25" si="2">+IF(U22="",0,U22)*IF(W22="",1,W22)*IF(Z22="",1,Z22)*IF(AC22="",1,AC22)</f>
        <v>0</v>
      </c>
      <c r="AG22" s="52"/>
    </row>
    <row r="23" spans="1:33" ht="20.100000000000001" customHeight="1" x14ac:dyDescent="0.15">
      <c r="A23" s="1"/>
      <c r="B23" s="96"/>
      <c r="C23" s="112"/>
      <c r="D23" s="108"/>
      <c r="E23" s="46" t="s">
        <v>28</v>
      </c>
      <c r="F23" s="47"/>
      <c r="G23" s="48" t="s">
        <v>5</v>
      </c>
      <c r="H23" s="49"/>
      <c r="I23" s="48"/>
      <c r="J23" s="48" t="s">
        <v>5</v>
      </c>
      <c r="K23" s="53"/>
      <c r="L23" s="48"/>
      <c r="M23" s="48" t="s">
        <v>5</v>
      </c>
      <c r="N23" s="48"/>
      <c r="O23" s="48"/>
      <c r="P23" s="48" t="s">
        <v>1</v>
      </c>
      <c r="Q23" s="51">
        <f t="shared" si="1"/>
        <v>0</v>
      </c>
      <c r="R23" s="52"/>
      <c r="S23" s="87"/>
      <c r="T23" s="46" t="s">
        <v>28</v>
      </c>
      <c r="U23" s="47"/>
      <c r="V23" s="48" t="s">
        <v>5</v>
      </c>
      <c r="W23" s="49"/>
      <c r="X23" s="48"/>
      <c r="Y23" s="48" t="s">
        <v>5</v>
      </c>
      <c r="Z23" s="53"/>
      <c r="AA23" s="48"/>
      <c r="AB23" s="48" t="s">
        <v>5</v>
      </c>
      <c r="AC23" s="48"/>
      <c r="AD23" s="48"/>
      <c r="AE23" s="48" t="s">
        <v>1</v>
      </c>
      <c r="AF23" s="51">
        <f t="shared" si="2"/>
        <v>0</v>
      </c>
      <c r="AG23" s="52"/>
    </row>
    <row r="24" spans="1:33" ht="20.100000000000001" customHeight="1" x14ac:dyDescent="0.15">
      <c r="A24" s="1"/>
      <c r="B24" s="96"/>
      <c r="C24" s="112"/>
      <c r="D24" s="108"/>
      <c r="E24" s="46" t="s">
        <v>28</v>
      </c>
      <c r="F24" s="47"/>
      <c r="G24" s="48" t="s">
        <v>5</v>
      </c>
      <c r="H24" s="49"/>
      <c r="I24" s="48"/>
      <c r="J24" s="48" t="s">
        <v>5</v>
      </c>
      <c r="K24" s="53"/>
      <c r="L24" s="48"/>
      <c r="M24" s="48" t="s">
        <v>5</v>
      </c>
      <c r="N24" s="48"/>
      <c r="O24" s="48"/>
      <c r="P24" s="48" t="s">
        <v>1</v>
      </c>
      <c r="Q24" s="51">
        <f t="shared" si="1"/>
        <v>0</v>
      </c>
      <c r="R24" s="52"/>
      <c r="S24" s="87"/>
      <c r="T24" s="46" t="s">
        <v>28</v>
      </c>
      <c r="U24" s="47"/>
      <c r="V24" s="48" t="s">
        <v>5</v>
      </c>
      <c r="W24" s="49"/>
      <c r="X24" s="48"/>
      <c r="Y24" s="48" t="s">
        <v>5</v>
      </c>
      <c r="Z24" s="53"/>
      <c r="AA24" s="48"/>
      <c r="AB24" s="48" t="s">
        <v>5</v>
      </c>
      <c r="AC24" s="48"/>
      <c r="AD24" s="48"/>
      <c r="AE24" s="48" t="s">
        <v>1</v>
      </c>
      <c r="AF24" s="51">
        <f t="shared" si="2"/>
        <v>0</v>
      </c>
      <c r="AG24" s="52"/>
    </row>
    <row r="25" spans="1:33" ht="20.100000000000001" customHeight="1" x14ac:dyDescent="0.15">
      <c r="A25" s="1"/>
      <c r="B25" s="96"/>
      <c r="C25" s="112"/>
      <c r="D25" s="108"/>
      <c r="E25" s="46" t="s">
        <v>28</v>
      </c>
      <c r="F25" s="47"/>
      <c r="G25" s="48" t="s">
        <v>5</v>
      </c>
      <c r="H25" s="49"/>
      <c r="I25" s="48"/>
      <c r="J25" s="48" t="s">
        <v>5</v>
      </c>
      <c r="K25" s="53"/>
      <c r="L25" s="48"/>
      <c r="M25" s="48" t="s">
        <v>5</v>
      </c>
      <c r="N25" s="48"/>
      <c r="O25" s="48"/>
      <c r="P25" s="48" t="s">
        <v>1</v>
      </c>
      <c r="Q25" s="51">
        <f t="shared" si="1"/>
        <v>0</v>
      </c>
      <c r="R25" s="52"/>
      <c r="S25" s="87"/>
      <c r="T25" s="46" t="s">
        <v>28</v>
      </c>
      <c r="U25" s="47"/>
      <c r="V25" s="48" t="s">
        <v>5</v>
      </c>
      <c r="W25" s="49"/>
      <c r="X25" s="48"/>
      <c r="Y25" s="48" t="s">
        <v>5</v>
      </c>
      <c r="Z25" s="53"/>
      <c r="AA25" s="48"/>
      <c r="AB25" s="48" t="s">
        <v>5</v>
      </c>
      <c r="AC25" s="48"/>
      <c r="AD25" s="48"/>
      <c r="AE25" s="48" t="s">
        <v>1</v>
      </c>
      <c r="AF25" s="51">
        <f t="shared" si="2"/>
        <v>0</v>
      </c>
      <c r="AG25" s="52"/>
    </row>
    <row r="26" spans="1:33" ht="20.100000000000001" customHeight="1" x14ac:dyDescent="0.15">
      <c r="A26" s="1"/>
      <c r="B26" s="96"/>
      <c r="C26" s="112"/>
      <c r="D26" s="108"/>
      <c r="E26" s="46" t="s">
        <v>28</v>
      </c>
      <c r="F26" s="47"/>
      <c r="G26" s="48" t="s">
        <v>5</v>
      </c>
      <c r="H26" s="49"/>
      <c r="I26" s="48"/>
      <c r="J26" s="48" t="s">
        <v>5</v>
      </c>
      <c r="K26" s="53"/>
      <c r="L26" s="48"/>
      <c r="M26" s="48" t="s">
        <v>5</v>
      </c>
      <c r="N26" s="48"/>
      <c r="O26" s="48"/>
      <c r="P26" s="48" t="s">
        <v>1</v>
      </c>
      <c r="Q26" s="51">
        <f t="shared" si="0"/>
        <v>0</v>
      </c>
      <c r="R26" s="52"/>
      <c r="S26" s="87"/>
      <c r="T26" s="46" t="s">
        <v>28</v>
      </c>
      <c r="U26" s="47"/>
      <c r="V26" s="48" t="s">
        <v>5</v>
      </c>
      <c r="W26" s="49"/>
      <c r="X26" s="48"/>
      <c r="Y26" s="48" t="s">
        <v>5</v>
      </c>
      <c r="Z26" s="53"/>
      <c r="AA26" s="48"/>
      <c r="AB26" s="48" t="s">
        <v>5</v>
      </c>
      <c r="AC26" s="48"/>
      <c r="AD26" s="48"/>
      <c r="AE26" s="48" t="s">
        <v>1</v>
      </c>
      <c r="AF26" s="51">
        <f t="shared" ref="AF26:AF40" si="3">+IF(U26="",0,U26)*IF(W26="",1,W26)*IF(Z26="",1,Z26)*IF(AC26="",1,AC26)</f>
        <v>0</v>
      </c>
      <c r="AG26" s="52"/>
    </row>
    <row r="27" spans="1:33" ht="20.100000000000001" customHeight="1" x14ac:dyDescent="0.15">
      <c r="A27" s="1"/>
      <c r="B27" s="96"/>
      <c r="C27" s="111"/>
      <c r="D27" s="109"/>
      <c r="E27" s="46" t="s">
        <v>28</v>
      </c>
      <c r="F27" s="47"/>
      <c r="G27" s="48" t="s">
        <v>5</v>
      </c>
      <c r="H27" s="49"/>
      <c r="I27" s="48"/>
      <c r="J27" s="48" t="s">
        <v>5</v>
      </c>
      <c r="K27" s="53"/>
      <c r="L27" s="48"/>
      <c r="M27" s="48" t="s">
        <v>5</v>
      </c>
      <c r="N27" s="48"/>
      <c r="O27" s="48"/>
      <c r="P27" s="48" t="s">
        <v>1</v>
      </c>
      <c r="Q27" s="51">
        <f t="shared" si="0"/>
        <v>0</v>
      </c>
      <c r="R27" s="52"/>
      <c r="S27" s="80"/>
      <c r="T27" s="46" t="s">
        <v>28</v>
      </c>
      <c r="U27" s="47"/>
      <c r="V27" s="48" t="s">
        <v>5</v>
      </c>
      <c r="W27" s="49"/>
      <c r="X27" s="48"/>
      <c r="Y27" s="48" t="s">
        <v>5</v>
      </c>
      <c r="Z27" s="53"/>
      <c r="AA27" s="48"/>
      <c r="AB27" s="48" t="s">
        <v>5</v>
      </c>
      <c r="AC27" s="48"/>
      <c r="AD27" s="48"/>
      <c r="AE27" s="48" t="s">
        <v>1</v>
      </c>
      <c r="AF27" s="51">
        <f t="shared" si="3"/>
        <v>0</v>
      </c>
      <c r="AG27" s="52"/>
    </row>
    <row r="28" spans="1:33" ht="20.100000000000001" customHeight="1" x14ac:dyDescent="0.15">
      <c r="A28" s="2"/>
      <c r="B28" s="96"/>
      <c r="C28" s="110" t="s">
        <v>67</v>
      </c>
      <c r="D28" s="107">
        <f>SUM(Q28:Q29)</f>
        <v>0</v>
      </c>
      <c r="E28" s="46" t="s">
        <v>51</v>
      </c>
      <c r="F28" s="47"/>
      <c r="G28" s="48" t="s">
        <v>5</v>
      </c>
      <c r="H28" s="49"/>
      <c r="I28" s="48"/>
      <c r="J28" s="48" t="s">
        <v>5</v>
      </c>
      <c r="K28" s="53"/>
      <c r="L28" s="48"/>
      <c r="M28" s="48" t="s">
        <v>5</v>
      </c>
      <c r="N28" s="48"/>
      <c r="O28" s="48"/>
      <c r="P28" s="48" t="s">
        <v>1</v>
      </c>
      <c r="Q28" s="51">
        <f t="shared" si="0"/>
        <v>0</v>
      </c>
      <c r="R28" s="52"/>
      <c r="S28" s="79">
        <f>SUM(AF28:AF29)</f>
        <v>0</v>
      </c>
      <c r="T28" s="46" t="s">
        <v>28</v>
      </c>
      <c r="U28" s="47"/>
      <c r="V28" s="48" t="s">
        <v>5</v>
      </c>
      <c r="W28" s="49"/>
      <c r="X28" s="48"/>
      <c r="Y28" s="48" t="s">
        <v>5</v>
      </c>
      <c r="Z28" s="53"/>
      <c r="AA28" s="48"/>
      <c r="AB28" s="48" t="s">
        <v>5</v>
      </c>
      <c r="AC28" s="48"/>
      <c r="AD28" s="48"/>
      <c r="AE28" s="48" t="s">
        <v>1</v>
      </c>
      <c r="AF28" s="51">
        <f t="shared" si="3"/>
        <v>0</v>
      </c>
      <c r="AG28" s="52"/>
    </row>
    <row r="29" spans="1:33" ht="20.100000000000001" customHeight="1" x14ac:dyDescent="0.15">
      <c r="A29" s="2"/>
      <c r="B29" s="96"/>
      <c r="C29" s="111"/>
      <c r="D29" s="109"/>
      <c r="E29" s="46" t="s">
        <v>28</v>
      </c>
      <c r="F29" s="47"/>
      <c r="G29" s="48" t="s">
        <v>5</v>
      </c>
      <c r="H29" s="49"/>
      <c r="I29" s="48"/>
      <c r="J29" s="48" t="s">
        <v>5</v>
      </c>
      <c r="K29" s="53"/>
      <c r="L29" s="48"/>
      <c r="M29" s="48" t="s">
        <v>5</v>
      </c>
      <c r="N29" s="48"/>
      <c r="O29" s="48"/>
      <c r="P29" s="48" t="s">
        <v>1</v>
      </c>
      <c r="Q29" s="51">
        <f t="shared" si="0"/>
        <v>0</v>
      </c>
      <c r="R29" s="52"/>
      <c r="S29" s="80"/>
      <c r="T29" s="46" t="s">
        <v>28</v>
      </c>
      <c r="U29" s="47"/>
      <c r="V29" s="48" t="s">
        <v>5</v>
      </c>
      <c r="W29" s="49"/>
      <c r="X29" s="48"/>
      <c r="Y29" s="48" t="s">
        <v>5</v>
      </c>
      <c r="Z29" s="53"/>
      <c r="AA29" s="48"/>
      <c r="AB29" s="48" t="s">
        <v>5</v>
      </c>
      <c r="AC29" s="48"/>
      <c r="AD29" s="48"/>
      <c r="AE29" s="48" t="s">
        <v>1</v>
      </c>
      <c r="AF29" s="51">
        <f t="shared" si="3"/>
        <v>0</v>
      </c>
      <c r="AG29" s="52"/>
    </row>
    <row r="30" spans="1:33" ht="20.100000000000001" customHeight="1" x14ac:dyDescent="0.15">
      <c r="A30" s="2"/>
      <c r="B30" s="96"/>
      <c r="C30" s="110" t="s">
        <v>78</v>
      </c>
      <c r="D30" s="107">
        <f>SUM(Q30:Q31)</f>
        <v>0</v>
      </c>
      <c r="E30" s="46"/>
      <c r="F30" s="47"/>
      <c r="G30" s="48"/>
      <c r="H30" s="48"/>
      <c r="I30" s="48"/>
      <c r="J30" s="48"/>
      <c r="K30" s="53"/>
      <c r="L30" s="48"/>
      <c r="M30" s="48"/>
      <c r="N30" s="48"/>
      <c r="O30" s="48"/>
      <c r="P30" s="48"/>
      <c r="Q30" s="51"/>
      <c r="R30" s="54"/>
      <c r="S30" s="79">
        <f>SUM(AF30:AF31)</f>
        <v>0</v>
      </c>
      <c r="T30" s="46" t="s">
        <v>79</v>
      </c>
      <c r="U30" s="47"/>
      <c r="V30" s="48" t="s">
        <v>5</v>
      </c>
      <c r="W30" s="48"/>
      <c r="X30" s="48"/>
      <c r="Y30" s="48" t="s">
        <v>5</v>
      </c>
      <c r="Z30" s="53"/>
      <c r="AA30" s="48"/>
      <c r="AB30" s="48" t="s">
        <v>5</v>
      </c>
      <c r="AC30" s="48"/>
      <c r="AD30" s="48"/>
      <c r="AE30" s="48" t="s">
        <v>1</v>
      </c>
      <c r="AF30" s="51">
        <f t="shared" si="3"/>
        <v>0</v>
      </c>
      <c r="AG30" s="52"/>
    </row>
    <row r="31" spans="1:33" ht="20.100000000000001" customHeight="1" x14ac:dyDescent="0.15">
      <c r="A31" s="2"/>
      <c r="B31" s="97"/>
      <c r="C31" s="111"/>
      <c r="D31" s="109"/>
      <c r="E31" s="46"/>
      <c r="F31" s="47"/>
      <c r="G31" s="48"/>
      <c r="H31" s="48"/>
      <c r="I31" s="48"/>
      <c r="J31" s="48"/>
      <c r="K31" s="53"/>
      <c r="L31" s="48"/>
      <c r="M31" s="48"/>
      <c r="N31" s="48"/>
      <c r="O31" s="48"/>
      <c r="P31" s="48"/>
      <c r="Q31" s="51"/>
      <c r="R31" s="54"/>
      <c r="S31" s="80"/>
      <c r="T31" s="46" t="s">
        <v>80</v>
      </c>
      <c r="U31" s="47"/>
      <c r="V31" s="48" t="s">
        <v>5</v>
      </c>
      <c r="W31" s="48"/>
      <c r="X31" s="48"/>
      <c r="Y31" s="48" t="s">
        <v>5</v>
      </c>
      <c r="Z31" s="53"/>
      <c r="AA31" s="48"/>
      <c r="AB31" s="48" t="s">
        <v>5</v>
      </c>
      <c r="AC31" s="48"/>
      <c r="AD31" s="48"/>
      <c r="AE31" s="48" t="s">
        <v>1</v>
      </c>
      <c r="AF31" s="51">
        <f t="shared" si="3"/>
        <v>0</v>
      </c>
      <c r="AG31" s="52"/>
    </row>
    <row r="32" spans="1:33" s="34" customFormat="1" ht="20.100000000000001" customHeight="1" x14ac:dyDescent="0.15">
      <c r="A32" s="33"/>
      <c r="B32" s="95" t="s">
        <v>40</v>
      </c>
      <c r="C32" s="110" t="s">
        <v>68</v>
      </c>
      <c r="D32" s="107">
        <f>SUM(Q32:Q34)</f>
        <v>0</v>
      </c>
      <c r="E32" s="46" t="s">
        <v>52</v>
      </c>
      <c r="F32" s="55"/>
      <c r="G32" s="48" t="s">
        <v>5</v>
      </c>
      <c r="H32" s="56"/>
      <c r="I32" s="56"/>
      <c r="J32" s="48" t="s">
        <v>5</v>
      </c>
      <c r="K32" s="57"/>
      <c r="L32" s="56"/>
      <c r="M32" s="48" t="s">
        <v>5</v>
      </c>
      <c r="N32" s="56"/>
      <c r="O32" s="56"/>
      <c r="P32" s="48" t="s">
        <v>1</v>
      </c>
      <c r="Q32" s="51">
        <f t="shared" si="0"/>
        <v>0</v>
      </c>
      <c r="R32" s="58"/>
      <c r="S32" s="79">
        <f>SUM(AF32:AF34)</f>
        <v>0</v>
      </c>
      <c r="T32" s="46" t="s">
        <v>30</v>
      </c>
      <c r="U32" s="55"/>
      <c r="V32" s="48" t="s">
        <v>5</v>
      </c>
      <c r="W32" s="56"/>
      <c r="X32" s="56"/>
      <c r="Y32" s="48" t="s">
        <v>5</v>
      </c>
      <c r="Z32" s="57"/>
      <c r="AA32" s="56"/>
      <c r="AB32" s="48" t="s">
        <v>5</v>
      </c>
      <c r="AC32" s="56"/>
      <c r="AD32" s="56"/>
      <c r="AE32" s="48" t="s">
        <v>1</v>
      </c>
      <c r="AF32" s="51">
        <f t="shared" si="3"/>
        <v>0</v>
      </c>
      <c r="AG32" s="58"/>
    </row>
    <row r="33" spans="1:33" s="34" customFormat="1" ht="20.100000000000001" customHeight="1" x14ac:dyDescent="0.15">
      <c r="A33" s="33"/>
      <c r="B33" s="96"/>
      <c r="C33" s="112"/>
      <c r="D33" s="108"/>
      <c r="E33" s="46" t="s">
        <v>30</v>
      </c>
      <c r="F33" s="55"/>
      <c r="G33" s="48" t="s">
        <v>5</v>
      </c>
      <c r="H33" s="56"/>
      <c r="I33" s="56"/>
      <c r="J33" s="48" t="s">
        <v>5</v>
      </c>
      <c r="K33" s="57"/>
      <c r="L33" s="56"/>
      <c r="M33" s="48" t="s">
        <v>5</v>
      </c>
      <c r="N33" s="56"/>
      <c r="O33" s="56"/>
      <c r="P33" s="48" t="s">
        <v>1</v>
      </c>
      <c r="Q33" s="51">
        <f t="shared" si="0"/>
        <v>0</v>
      </c>
      <c r="R33" s="58"/>
      <c r="S33" s="87"/>
      <c r="T33" s="46" t="s">
        <v>36</v>
      </c>
      <c r="U33" s="55"/>
      <c r="V33" s="48" t="s">
        <v>5</v>
      </c>
      <c r="W33" s="56"/>
      <c r="X33" s="56"/>
      <c r="Y33" s="48" t="s">
        <v>5</v>
      </c>
      <c r="Z33" s="57"/>
      <c r="AA33" s="56"/>
      <c r="AB33" s="48" t="s">
        <v>5</v>
      </c>
      <c r="AC33" s="56"/>
      <c r="AD33" s="56"/>
      <c r="AE33" s="48" t="s">
        <v>1</v>
      </c>
      <c r="AF33" s="51">
        <f t="shared" si="3"/>
        <v>0</v>
      </c>
      <c r="AG33" s="58"/>
    </row>
    <row r="34" spans="1:33" ht="20.100000000000001" customHeight="1" x14ac:dyDescent="0.15">
      <c r="A34" s="1"/>
      <c r="B34" s="97"/>
      <c r="C34" s="111"/>
      <c r="D34" s="109"/>
      <c r="E34" s="46" t="s">
        <v>31</v>
      </c>
      <c r="F34" s="47"/>
      <c r="G34" s="48" t="s">
        <v>5</v>
      </c>
      <c r="H34" s="48"/>
      <c r="I34" s="48"/>
      <c r="J34" s="48" t="s">
        <v>5</v>
      </c>
      <c r="K34" s="53"/>
      <c r="L34" s="48"/>
      <c r="M34" s="48" t="s">
        <v>5</v>
      </c>
      <c r="N34" s="48"/>
      <c r="O34" s="48"/>
      <c r="P34" s="48" t="s">
        <v>1</v>
      </c>
      <c r="Q34" s="51">
        <f t="shared" si="0"/>
        <v>0</v>
      </c>
      <c r="R34" s="52"/>
      <c r="S34" s="80"/>
      <c r="T34" s="46" t="s">
        <v>31</v>
      </c>
      <c r="U34" s="47"/>
      <c r="V34" s="48" t="s">
        <v>5</v>
      </c>
      <c r="W34" s="48"/>
      <c r="X34" s="48"/>
      <c r="Y34" s="48" t="s">
        <v>5</v>
      </c>
      <c r="Z34" s="53"/>
      <c r="AA34" s="48"/>
      <c r="AB34" s="48" t="s">
        <v>5</v>
      </c>
      <c r="AC34" s="48"/>
      <c r="AD34" s="48"/>
      <c r="AE34" s="48" t="s">
        <v>1</v>
      </c>
      <c r="AF34" s="51">
        <f t="shared" si="3"/>
        <v>0</v>
      </c>
      <c r="AG34" s="52"/>
    </row>
    <row r="35" spans="1:33" ht="20.100000000000001" customHeight="1" x14ac:dyDescent="0.15">
      <c r="A35" s="1"/>
      <c r="B35" s="95" t="s">
        <v>64</v>
      </c>
      <c r="C35" s="59" t="s">
        <v>69</v>
      </c>
      <c r="D35" s="107">
        <f>SUM(Q35:Q37)</f>
        <v>0</v>
      </c>
      <c r="E35" s="46" t="s">
        <v>32</v>
      </c>
      <c r="F35" s="47"/>
      <c r="G35" s="48" t="s">
        <v>5</v>
      </c>
      <c r="H35" s="48"/>
      <c r="I35" s="48"/>
      <c r="J35" s="48" t="s">
        <v>5</v>
      </c>
      <c r="K35" s="53"/>
      <c r="L35" s="48"/>
      <c r="M35" s="48" t="s">
        <v>5</v>
      </c>
      <c r="N35" s="48"/>
      <c r="O35" s="48"/>
      <c r="P35" s="48" t="s">
        <v>1</v>
      </c>
      <c r="Q35" s="51">
        <f t="shared" ref="Q35:Q37" si="4">+IF(F35="",0,F35)*IF(H35="",1,H35)*IF(K35="",1,K35)*IF(N35="",1,N35)</f>
        <v>0</v>
      </c>
      <c r="R35" s="52"/>
      <c r="S35" s="79">
        <f>SUM(AF35:AF37)</f>
        <v>0</v>
      </c>
      <c r="T35" s="46" t="s">
        <v>32</v>
      </c>
      <c r="U35" s="47"/>
      <c r="V35" s="48" t="s">
        <v>5</v>
      </c>
      <c r="W35" s="48"/>
      <c r="X35" s="48"/>
      <c r="Y35" s="48" t="s">
        <v>5</v>
      </c>
      <c r="Z35" s="53"/>
      <c r="AA35" s="48"/>
      <c r="AB35" s="48" t="s">
        <v>5</v>
      </c>
      <c r="AC35" s="48"/>
      <c r="AD35" s="48"/>
      <c r="AE35" s="48" t="s">
        <v>1</v>
      </c>
      <c r="AF35" s="51">
        <f t="shared" ref="AF35:AF37" si="5">+IF(U35="",0,U35)*IF(W35="",1,W35)*IF(Z35="",1,Z35)*IF(AC35="",1,AC35)</f>
        <v>0</v>
      </c>
      <c r="AG35" s="52"/>
    </row>
    <row r="36" spans="1:33" ht="20.100000000000001" customHeight="1" x14ac:dyDescent="0.15">
      <c r="A36" s="1"/>
      <c r="B36" s="96"/>
      <c r="C36" s="60"/>
      <c r="D36" s="108"/>
      <c r="E36" s="46" t="s">
        <v>11</v>
      </c>
      <c r="F36" s="47"/>
      <c r="G36" s="48" t="s">
        <v>5</v>
      </c>
      <c r="H36" s="48"/>
      <c r="I36" s="48"/>
      <c r="J36" s="48" t="s">
        <v>5</v>
      </c>
      <c r="K36" s="53"/>
      <c r="L36" s="48"/>
      <c r="M36" s="48" t="s">
        <v>5</v>
      </c>
      <c r="N36" s="48"/>
      <c r="O36" s="48"/>
      <c r="P36" s="48" t="s">
        <v>1</v>
      </c>
      <c r="Q36" s="51">
        <f t="shared" si="4"/>
        <v>0</v>
      </c>
      <c r="R36" s="52"/>
      <c r="S36" s="87"/>
      <c r="T36" s="46" t="s">
        <v>11</v>
      </c>
      <c r="U36" s="47"/>
      <c r="V36" s="48" t="s">
        <v>5</v>
      </c>
      <c r="W36" s="48"/>
      <c r="X36" s="48"/>
      <c r="Y36" s="48" t="s">
        <v>5</v>
      </c>
      <c r="Z36" s="53"/>
      <c r="AA36" s="48"/>
      <c r="AB36" s="48" t="s">
        <v>5</v>
      </c>
      <c r="AC36" s="48"/>
      <c r="AD36" s="48"/>
      <c r="AE36" s="48" t="s">
        <v>1</v>
      </c>
      <c r="AF36" s="51">
        <f t="shared" si="5"/>
        <v>0</v>
      </c>
      <c r="AG36" s="52"/>
    </row>
    <row r="37" spans="1:33" ht="20.100000000000001" customHeight="1" x14ac:dyDescent="0.15">
      <c r="A37" s="1"/>
      <c r="B37" s="97"/>
      <c r="C37" s="60"/>
      <c r="D37" s="109"/>
      <c r="E37" s="46" t="s">
        <v>28</v>
      </c>
      <c r="F37" s="47"/>
      <c r="G37" s="48" t="s">
        <v>5</v>
      </c>
      <c r="H37" s="48"/>
      <c r="I37" s="48"/>
      <c r="J37" s="48" t="s">
        <v>5</v>
      </c>
      <c r="K37" s="53"/>
      <c r="L37" s="48"/>
      <c r="M37" s="48" t="s">
        <v>5</v>
      </c>
      <c r="N37" s="48"/>
      <c r="O37" s="48"/>
      <c r="P37" s="48" t="s">
        <v>1</v>
      </c>
      <c r="Q37" s="51">
        <f t="shared" si="4"/>
        <v>0</v>
      </c>
      <c r="R37" s="52"/>
      <c r="S37" s="80"/>
      <c r="T37" s="46" t="s">
        <v>28</v>
      </c>
      <c r="U37" s="47"/>
      <c r="V37" s="48" t="s">
        <v>5</v>
      </c>
      <c r="W37" s="48"/>
      <c r="X37" s="48"/>
      <c r="Y37" s="48" t="s">
        <v>5</v>
      </c>
      <c r="Z37" s="53"/>
      <c r="AA37" s="48"/>
      <c r="AB37" s="48" t="s">
        <v>5</v>
      </c>
      <c r="AC37" s="48"/>
      <c r="AD37" s="48"/>
      <c r="AE37" s="48" t="s">
        <v>1</v>
      </c>
      <c r="AF37" s="51">
        <f t="shared" si="5"/>
        <v>0</v>
      </c>
      <c r="AG37" s="52"/>
    </row>
    <row r="38" spans="1:33" ht="20.100000000000001" customHeight="1" x14ac:dyDescent="0.15">
      <c r="A38" s="1"/>
      <c r="B38" s="115" t="s">
        <v>65</v>
      </c>
      <c r="C38" s="59" t="s">
        <v>72</v>
      </c>
      <c r="D38" s="107">
        <f>SUM(Q38:Q40)</f>
        <v>0</v>
      </c>
      <c r="E38" s="46" t="s">
        <v>73</v>
      </c>
      <c r="F38" s="47"/>
      <c r="G38" s="48" t="s">
        <v>5</v>
      </c>
      <c r="H38" s="48"/>
      <c r="I38" s="48"/>
      <c r="J38" s="48" t="s">
        <v>5</v>
      </c>
      <c r="K38" s="53"/>
      <c r="L38" s="48"/>
      <c r="M38" s="48" t="s">
        <v>5</v>
      </c>
      <c r="N38" s="48"/>
      <c r="O38" s="48"/>
      <c r="P38" s="48" t="s">
        <v>1</v>
      </c>
      <c r="Q38" s="51">
        <f t="shared" si="0"/>
        <v>0</v>
      </c>
      <c r="R38" s="52"/>
      <c r="S38" s="79">
        <f>SUM(AF38:AF40)</f>
        <v>0</v>
      </c>
      <c r="T38" s="46" t="s">
        <v>73</v>
      </c>
      <c r="U38" s="47"/>
      <c r="V38" s="48" t="s">
        <v>5</v>
      </c>
      <c r="W38" s="48"/>
      <c r="X38" s="48"/>
      <c r="Y38" s="48" t="s">
        <v>5</v>
      </c>
      <c r="Z38" s="53"/>
      <c r="AA38" s="48"/>
      <c r="AB38" s="48" t="s">
        <v>5</v>
      </c>
      <c r="AC38" s="48"/>
      <c r="AD38" s="48"/>
      <c r="AE38" s="48" t="s">
        <v>1</v>
      </c>
      <c r="AF38" s="51">
        <f t="shared" si="3"/>
        <v>0</v>
      </c>
      <c r="AG38" s="52"/>
    </row>
    <row r="39" spans="1:33" ht="20.100000000000001" customHeight="1" x14ac:dyDescent="0.15">
      <c r="A39" s="1"/>
      <c r="B39" s="116"/>
      <c r="C39" s="59" t="s">
        <v>70</v>
      </c>
      <c r="D39" s="108"/>
      <c r="E39" s="46" t="s">
        <v>74</v>
      </c>
      <c r="F39" s="47"/>
      <c r="G39" s="48" t="s">
        <v>5</v>
      </c>
      <c r="H39" s="48"/>
      <c r="I39" s="48"/>
      <c r="J39" s="48" t="s">
        <v>5</v>
      </c>
      <c r="K39" s="53"/>
      <c r="L39" s="48"/>
      <c r="M39" s="48" t="s">
        <v>5</v>
      </c>
      <c r="N39" s="48"/>
      <c r="O39" s="48"/>
      <c r="P39" s="48" t="s">
        <v>1</v>
      </c>
      <c r="Q39" s="51">
        <f t="shared" si="0"/>
        <v>0</v>
      </c>
      <c r="R39" s="52"/>
      <c r="S39" s="87"/>
      <c r="T39" s="46" t="s">
        <v>74</v>
      </c>
      <c r="U39" s="47"/>
      <c r="V39" s="48" t="s">
        <v>5</v>
      </c>
      <c r="W39" s="48"/>
      <c r="X39" s="48"/>
      <c r="Y39" s="48" t="s">
        <v>5</v>
      </c>
      <c r="Z39" s="53"/>
      <c r="AA39" s="48"/>
      <c r="AB39" s="48" t="s">
        <v>5</v>
      </c>
      <c r="AC39" s="48"/>
      <c r="AD39" s="48"/>
      <c r="AE39" s="48" t="s">
        <v>1</v>
      </c>
      <c r="AF39" s="51">
        <f t="shared" si="3"/>
        <v>0</v>
      </c>
      <c r="AG39" s="52"/>
    </row>
    <row r="40" spans="1:33" ht="20.100000000000001" customHeight="1" x14ac:dyDescent="0.15">
      <c r="A40" s="32"/>
      <c r="B40" s="117"/>
      <c r="C40" s="59" t="s">
        <v>71</v>
      </c>
      <c r="D40" s="109"/>
      <c r="E40" s="46" t="s">
        <v>75</v>
      </c>
      <c r="F40" s="47"/>
      <c r="G40" s="48" t="s">
        <v>5</v>
      </c>
      <c r="H40" s="48"/>
      <c r="I40" s="48"/>
      <c r="J40" s="48" t="s">
        <v>5</v>
      </c>
      <c r="K40" s="53"/>
      <c r="L40" s="48"/>
      <c r="M40" s="48" t="s">
        <v>5</v>
      </c>
      <c r="N40" s="48"/>
      <c r="O40" s="48"/>
      <c r="P40" s="48" t="s">
        <v>1</v>
      </c>
      <c r="Q40" s="51">
        <f t="shared" si="0"/>
        <v>0</v>
      </c>
      <c r="R40" s="52"/>
      <c r="S40" s="80"/>
      <c r="T40" s="46" t="s">
        <v>75</v>
      </c>
      <c r="U40" s="47"/>
      <c r="V40" s="48" t="s">
        <v>5</v>
      </c>
      <c r="W40" s="48"/>
      <c r="X40" s="48"/>
      <c r="Y40" s="48" t="s">
        <v>5</v>
      </c>
      <c r="Z40" s="53"/>
      <c r="AA40" s="48"/>
      <c r="AB40" s="48" t="s">
        <v>5</v>
      </c>
      <c r="AC40" s="48"/>
      <c r="AD40" s="48"/>
      <c r="AE40" s="48" t="s">
        <v>1</v>
      </c>
      <c r="AF40" s="51">
        <f t="shared" si="3"/>
        <v>0</v>
      </c>
      <c r="AG40" s="52"/>
    </row>
    <row r="41" spans="1:33" ht="20.100000000000001" customHeight="1" x14ac:dyDescent="0.15">
      <c r="A41" s="105" t="s">
        <v>26</v>
      </c>
      <c r="B41" s="106"/>
      <c r="C41" s="21" t="s">
        <v>20</v>
      </c>
      <c r="D41" s="28">
        <f>SUM(D42:D45)</f>
        <v>18000000</v>
      </c>
      <c r="E41" s="98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0"/>
      <c r="S41" s="28">
        <f>SUM(S42:S45)</f>
        <v>18000000</v>
      </c>
      <c r="T41" s="98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</row>
    <row r="42" spans="1:33" ht="20.100000000000001" customHeight="1" x14ac:dyDescent="0.15">
      <c r="A42" s="23"/>
      <c r="B42" s="95" t="s">
        <v>53</v>
      </c>
      <c r="C42" s="46" t="s">
        <v>35</v>
      </c>
      <c r="D42" s="107">
        <f>SUM(Q42:Q45)</f>
        <v>18000000</v>
      </c>
      <c r="E42" s="46" t="s">
        <v>35</v>
      </c>
      <c r="F42" s="47">
        <v>250000</v>
      </c>
      <c r="G42" s="48" t="s">
        <v>5</v>
      </c>
      <c r="H42" s="48">
        <v>3</v>
      </c>
      <c r="I42" s="48" t="s">
        <v>16</v>
      </c>
      <c r="J42" s="48" t="s">
        <v>5</v>
      </c>
      <c r="K42" s="50">
        <v>2</v>
      </c>
      <c r="L42" s="48" t="s">
        <v>22</v>
      </c>
      <c r="M42" s="48" t="s">
        <v>5</v>
      </c>
      <c r="N42" s="48">
        <v>6</v>
      </c>
      <c r="O42" s="48" t="s">
        <v>58</v>
      </c>
      <c r="P42" s="48" t="s">
        <v>9</v>
      </c>
      <c r="Q42" s="51">
        <f>+IF(F42="",0,F42)*IF(H42="",1,H42)*IF(K42="",1,K42)*IF(N42="",1,N42)</f>
        <v>9000000</v>
      </c>
      <c r="R42" s="52"/>
      <c r="S42" s="79">
        <f>SUM(AF42:AF45)</f>
        <v>18000000</v>
      </c>
      <c r="T42" s="46" t="s">
        <v>35</v>
      </c>
      <c r="U42" s="47">
        <v>250000</v>
      </c>
      <c r="V42" s="48" t="s">
        <v>5</v>
      </c>
      <c r="W42" s="48">
        <v>3</v>
      </c>
      <c r="X42" s="48" t="s">
        <v>0</v>
      </c>
      <c r="Y42" s="48" t="s">
        <v>5</v>
      </c>
      <c r="Z42" s="50">
        <v>2</v>
      </c>
      <c r="AA42" s="48" t="s">
        <v>18</v>
      </c>
      <c r="AB42" s="48" t="s">
        <v>5</v>
      </c>
      <c r="AC42" s="48">
        <v>6</v>
      </c>
      <c r="AD42" s="48" t="s">
        <v>58</v>
      </c>
      <c r="AE42" s="48" t="s">
        <v>1</v>
      </c>
      <c r="AF42" s="51">
        <f>+IF(U42="",0,U42)*IF(W42="",1,W42)*IF(Z42="",1,Z42)*IF(AC42="",1,AC42)</f>
        <v>9000000</v>
      </c>
      <c r="AG42" s="52"/>
    </row>
    <row r="43" spans="1:33" ht="20.100000000000001" customHeight="1" x14ac:dyDescent="0.15">
      <c r="A43" s="13"/>
      <c r="B43" s="96"/>
      <c r="C43" s="46" t="s">
        <v>55</v>
      </c>
      <c r="D43" s="108"/>
      <c r="E43" s="46" t="s">
        <v>54</v>
      </c>
      <c r="F43" s="47">
        <v>1500000</v>
      </c>
      <c r="G43" s="48" t="s">
        <v>5</v>
      </c>
      <c r="H43" s="48">
        <v>3</v>
      </c>
      <c r="I43" s="48" t="s">
        <v>0</v>
      </c>
      <c r="J43" s="48" t="s">
        <v>5</v>
      </c>
      <c r="K43" s="50">
        <v>2</v>
      </c>
      <c r="L43" s="48" t="s">
        <v>27</v>
      </c>
      <c r="M43" s="48" t="s">
        <v>5</v>
      </c>
      <c r="N43" s="48"/>
      <c r="O43" s="48"/>
      <c r="P43" s="48" t="s">
        <v>1</v>
      </c>
      <c r="Q43" s="51">
        <f t="shared" si="0"/>
        <v>9000000</v>
      </c>
      <c r="R43" s="52"/>
      <c r="S43" s="87"/>
      <c r="T43" s="46" t="s">
        <v>55</v>
      </c>
      <c r="U43" s="47">
        <v>1500000</v>
      </c>
      <c r="V43" s="48" t="s">
        <v>5</v>
      </c>
      <c r="W43" s="48">
        <v>3</v>
      </c>
      <c r="X43" s="48" t="s">
        <v>0</v>
      </c>
      <c r="Y43" s="48" t="s">
        <v>5</v>
      </c>
      <c r="Z43" s="50">
        <v>2</v>
      </c>
      <c r="AA43" s="48" t="s">
        <v>27</v>
      </c>
      <c r="AB43" s="48" t="s">
        <v>5</v>
      </c>
      <c r="AC43" s="48"/>
      <c r="AD43" s="48"/>
      <c r="AE43" s="48" t="s">
        <v>1</v>
      </c>
      <c r="AF43" s="51">
        <f t="shared" ref="AF43:AF45" si="6">+IF(U43="",0,U43)*IF(W43="",1,W43)*IF(Z43="",1,Z43)*IF(AC43="",1,AC43)</f>
        <v>9000000</v>
      </c>
      <c r="AG43" s="52"/>
    </row>
    <row r="44" spans="1:33" ht="20.100000000000001" customHeight="1" x14ac:dyDescent="0.15">
      <c r="A44" s="13"/>
      <c r="B44" s="96"/>
      <c r="C44" s="46" t="s">
        <v>56</v>
      </c>
      <c r="D44" s="108"/>
      <c r="E44" s="46"/>
      <c r="F44" s="47"/>
      <c r="G44" s="48" t="s">
        <v>5</v>
      </c>
      <c r="H44" s="48"/>
      <c r="I44" s="48"/>
      <c r="J44" s="48" t="s">
        <v>5</v>
      </c>
      <c r="K44" s="53"/>
      <c r="L44" s="48"/>
      <c r="M44" s="48" t="s">
        <v>5</v>
      </c>
      <c r="N44" s="48"/>
      <c r="O44" s="48"/>
      <c r="P44" s="48" t="s">
        <v>1</v>
      </c>
      <c r="Q44" s="51">
        <f>+IF(F44="",0,F44)*IF(H44="",1,H44)*IF(K44="",1,K44)*IF(N44="",1,N44)</f>
        <v>0</v>
      </c>
      <c r="R44" s="52"/>
      <c r="S44" s="87"/>
      <c r="T44" s="46" t="s">
        <v>56</v>
      </c>
      <c r="U44" s="47"/>
      <c r="V44" s="48" t="s">
        <v>5</v>
      </c>
      <c r="W44" s="48"/>
      <c r="X44" s="48"/>
      <c r="Y44" s="48" t="s">
        <v>5</v>
      </c>
      <c r="Z44" s="53"/>
      <c r="AA44" s="48"/>
      <c r="AB44" s="48" t="s">
        <v>5</v>
      </c>
      <c r="AC44" s="48"/>
      <c r="AD44" s="48"/>
      <c r="AE44" s="48" t="s">
        <v>1</v>
      </c>
      <c r="AF44" s="51">
        <f>+IF(U44="",0,U44)*IF(W44="",1,W44)*IF(Z44="",1,Z44)*IF(AC44="",1,AC44)</f>
        <v>0</v>
      </c>
      <c r="AG44" s="52"/>
    </row>
    <row r="45" spans="1:33" ht="20.100000000000001" customHeight="1" x14ac:dyDescent="0.15">
      <c r="A45" s="13"/>
      <c r="B45" s="97"/>
      <c r="C45" s="46" t="s">
        <v>57</v>
      </c>
      <c r="D45" s="109"/>
      <c r="E45" s="46"/>
      <c r="F45" s="47"/>
      <c r="G45" s="48" t="s">
        <v>5</v>
      </c>
      <c r="H45" s="48"/>
      <c r="I45" s="48"/>
      <c r="J45" s="48" t="s">
        <v>5</v>
      </c>
      <c r="K45" s="53"/>
      <c r="L45" s="48"/>
      <c r="M45" s="48" t="s">
        <v>5</v>
      </c>
      <c r="N45" s="48"/>
      <c r="O45" s="48"/>
      <c r="P45" s="48" t="s">
        <v>1</v>
      </c>
      <c r="Q45" s="51">
        <f t="shared" si="0"/>
        <v>0</v>
      </c>
      <c r="R45" s="52"/>
      <c r="S45" s="80"/>
      <c r="T45" s="46" t="s">
        <v>57</v>
      </c>
      <c r="U45" s="47"/>
      <c r="V45" s="48" t="s">
        <v>5</v>
      </c>
      <c r="W45" s="48"/>
      <c r="X45" s="48"/>
      <c r="Y45" s="48" t="s">
        <v>5</v>
      </c>
      <c r="Z45" s="53"/>
      <c r="AA45" s="48"/>
      <c r="AB45" s="48" t="s">
        <v>5</v>
      </c>
      <c r="AC45" s="48"/>
      <c r="AD45" s="48"/>
      <c r="AE45" s="48" t="s">
        <v>1</v>
      </c>
      <c r="AF45" s="51">
        <f t="shared" si="6"/>
        <v>0</v>
      </c>
      <c r="AG45" s="52"/>
    </row>
    <row r="46" spans="1:33" ht="20.100000000000001" customHeight="1" x14ac:dyDescent="0.15">
      <c r="A46" s="113" t="s">
        <v>12</v>
      </c>
      <c r="B46" s="114"/>
      <c r="C46" s="24"/>
      <c r="D46" s="29">
        <f>D17+D41</f>
        <v>43000000</v>
      </c>
      <c r="E46" s="18"/>
      <c r="F46" s="20"/>
      <c r="G46" s="19"/>
      <c r="H46" s="19"/>
      <c r="I46" s="19"/>
      <c r="J46" s="19"/>
      <c r="K46" s="22"/>
      <c r="L46" s="19"/>
      <c r="M46" s="19"/>
      <c r="N46" s="19"/>
      <c r="O46" s="19"/>
      <c r="P46" s="19"/>
      <c r="Q46" s="30">
        <f>SUM(Q18:Q32,Q42:Q45)</f>
        <v>43000000</v>
      </c>
      <c r="R46" s="43"/>
      <c r="S46" s="29">
        <f>S17+S41</f>
        <v>43000000</v>
      </c>
      <c r="T46" s="18"/>
      <c r="U46" s="20"/>
      <c r="V46" s="19"/>
      <c r="W46" s="19"/>
      <c r="X46" s="19"/>
      <c r="Y46" s="19"/>
      <c r="Z46" s="22"/>
      <c r="AA46" s="19"/>
      <c r="AB46" s="19"/>
      <c r="AC46" s="19"/>
      <c r="AD46" s="19"/>
      <c r="AE46" s="19"/>
      <c r="AF46" s="30">
        <f>SUM(AF18:AF32,AF42:AF45)</f>
        <v>43000000</v>
      </c>
      <c r="AG46" s="42"/>
    </row>
    <row r="47" spans="1:33" ht="20.25" customHeight="1" x14ac:dyDescent="0.15"/>
    <row r="48" spans="1:3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</sheetData>
  <mergeCells count="80">
    <mergeCell ref="A7:D7"/>
    <mergeCell ref="A8:E13"/>
    <mergeCell ref="E7:Q7"/>
    <mergeCell ref="B32:B34"/>
    <mergeCell ref="D28:D29"/>
    <mergeCell ref="C28:C29"/>
    <mergeCell ref="A15:A16"/>
    <mergeCell ref="A1:Q1"/>
    <mergeCell ref="E3:Q3"/>
    <mergeCell ref="E4:Q4"/>
    <mergeCell ref="A3:D3"/>
    <mergeCell ref="A4:D4"/>
    <mergeCell ref="A5:D5"/>
    <mergeCell ref="E5:Q5"/>
    <mergeCell ref="A6:D6"/>
    <mergeCell ref="E6:Q6"/>
    <mergeCell ref="A2:Q2"/>
    <mergeCell ref="S42:S45"/>
    <mergeCell ref="A46:B46"/>
    <mergeCell ref="D42:D45"/>
    <mergeCell ref="B42:B45"/>
    <mergeCell ref="B38:B40"/>
    <mergeCell ref="A41:B41"/>
    <mergeCell ref="D38:D40"/>
    <mergeCell ref="T41:AG41"/>
    <mergeCell ref="A17:B17"/>
    <mergeCell ref="D18:D27"/>
    <mergeCell ref="D30:D31"/>
    <mergeCell ref="C30:C31"/>
    <mergeCell ref="C32:C34"/>
    <mergeCell ref="D32:D34"/>
    <mergeCell ref="S38:S40"/>
    <mergeCell ref="E41:R41"/>
    <mergeCell ref="C18:C27"/>
    <mergeCell ref="B35:B37"/>
    <mergeCell ref="D35:D37"/>
    <mergeCell ref="S35:S37"/>
    <mergeCell ref="B18:B31"/>
    <mergeCell ref="E17:R17"/>
    <mergeCell ref="D15:D16"/>
    <mergeCell ref="E15:Q15"/>
    <mergeCell ref="C15:C16"/>
    <mergeCell ref="R15:R16"/>
    <mergeCell ref="B15:B16"/>
    <mergeCell ref="W9:X9"/>
    <mergeCell ref="W7:X7"/>
    <mergeCell ref="T15:AF15"/>
    <mergeCell ref="S30:S31"/>
    <mergeCell ref="S32:S34"/>
    <mergeCell ref="S7:T7"/>
    <mergeCell ref="S8:T8"/>
    <mergeCell ref="S9:T9"/>
    <mergeCell ref="S10:T10"/>
    <mergeCell ref="S11:T11"/>
    <mergeCell ref="W3:X3"/>
    <mergeCell ref="W4:X4"/>
    <mergeCell ref="W5:X5"/>
    <mergeCell ref="W6:X6"/>
    <mergeCell ref="W8:X8"/>
    <mergeCell ref="S28:S29"/>
    <mergeCell ref="T17:AG17"/>
    <mergeCell ref="AG15:AG16"/>
    <mergeCell ref="S15:S16"/>
    <mergeCell ref="S18:S27"/>
    <mergeCell ref="F8:R13"/>
    <mergeCell ref="W10:X10"/>
    <mergeCell ref="W11:X11"/>
    <mergeCell ref="U3:V3"/>
    <mergeCell ref="U4:V4"/>
    <mergeCell ref="U5:V5"/>
    <mergeCell ref="U6:V6"/>
    <mergeCell ref="U7:V7"/>
    <mergeCell ref="U8:V8"/>
    <mergeCell ref="U9:V9"/>
    <mergeCell ref="U10:V10"/>
    <mergeCell ref="U11:V11"/>
    <mergeCell ref="S3:T3"/>
    <mergeCell ref="S4:T4"/>
    <mergeCell ref="S5:T5"/>
    <mergeCell ref="S6:T6"/>
  </mergeCells>
  <phoneticPr fontId="3" type="noConversion"/>
  <dataValidations count="2">
    <dataValidation type="list" allowBlank="1" showInputMessage="1" showErrorMessage="1" sqref="R42:R45 AG42:AG45 AG18:AG40 R18:R40" xr:uid="{62B2E8F0-F527-4C5D-BE5D-9B71E3C7DE22}">
      <formula1>"국내,해외"</formula1>
    </dataValidation>
    <dataValidation type="list" allowBlank="1" showInputMessage="1" showErrorMessage="1" sqref="AB4" xr:uid="{3B2C0DDF-7AD2-43FA-9E3D-19D756C922FA}">
      <formula1>$AI$14:$AI$15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산출내역서</vt:lpstr>
      <vt:lpstr>산출내역서!Print_Area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</dc:creator>
  <cp:lastModifiedBy>User</cp:lastModifiedBy>
  <cp:lastPrinted>2022-04-11T00:10:56Z</cp:lastPrinted>
  <dcterms:created xsi:type="dcterms:W3CDTF">2010-02-25T04:16:46Z</dcterms:created>
  <dcterms:modified xsi:type="dcterms:W3CDTF">2022-04-11T09:33:02Z</dcterms:modified>
</cp:coreProperties>
</file>